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254101\NISLIB\1100ＣＳＲ室共通\サステナビリティサイト\2024年版\03_編集用原稿ファイル\03_図表、トピック写真\データ集（社会データ、環境データ）\"/>
    </mc:Choice>
  </mc:AlternateContent>
  <bookViews>
    <workbookView xWindow="-140" yWindow="0" windowWidth="6080" windowHeight="4350" tabRatio="772"/>
  </bookViews>
  <sheets>
    <sheet name="社会データ_2023" sheetId="12" r:id="rId1"/>
  </sheets>
  <definedNames>
    <definedName name="_xlnm.Print_Area" localSheetId="0">社会データ_2023!$A$1:$R$182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1" i="12" l="1"/>
  <c r="R166" i="12"/>
  <c r="P160" i="12"/>
  <c r="R152" i="12"/>
  <c r="R149" i="12"/>
  <c r="P147" i="12"/>
  <c r="R148" i="12" s="1"/>
  <c r="O144" i="12"/>
  <c r="L144" i="12"/>
  <c r="I144" i="12"/>
  <c r="P134" i="12"/>
  <c r="R141" i="12" s="1"/>
  <c r="P130" i="12"/>
  <c r="R131" i="12" s="1"/>
  <c r="P126" i="12"/>
  <c r="R127" i="12" s="1"/>
  <c r="P117" i="12"/>
  <c r="R118" i="12" s="1"/>
  <c r="M117" i="12"/>
  <c r="O118" i="12" s="1"/>
  <c r="J117" i="12"/>
  <c r="L118" i="12" s="1"/>
  <c r="G117" i="12"/>
  <c r="I118" i="12" s="1"/>
  <c r="P114" i="12"/>
  <c r="M114" i="12"/>
  <c r="J114" i="12"/>
  <c r="G114" i="12"/>
  <c r="P113" i="12"/>
  <c r="M113" i="12"/>
  <c r="J113" i="12"/>
  <c r="G113" i="12"/>
  <c r="P110" i="12"/>
  <c r="R112" i="12" s="1"/>
  <c r="R109" i="12"/>
  <c r="R108" i="12"/>
  <c r="P104" i="12"/>
  <c r="M104" i="12"/>
  <c r="O105" i="12" s="1"/>
  <c r="J104" i="12"/>
  <c r="L105" i="12" s="1"/>
  <c r="G104" i="12"/>
  <c r="I105" i="12" s="1"/>
  <c r="P95" i="12"/>
  <c r="P92" i="12"/>
  <c r="R63" i="12"/>
  <c r="R62" i="12"/>
  <c r="P61" i="12"/>
  <c r="R60" i="12"/>
  <c r="O60" i="12"/>
  <c r="L60" i="12"/>
  <c r="I60" i="12"/>
  <c r="R59" i="12"/>
  <c r="O59" i="12"/>
  <c r="L59" i="12"/>
  <c r="I59" i="12"/>
  <c r="P58" i="12"/>
  <c r="M58" i="12"/>
  <c r="O58" i="12" s="1"/>
  <c r="J58" i="12"/>
  <c r="L58" i="12" s="1"/>
  <c r="G58" i="12"/>
  <c r="I58" i="12" s="1"/>
  <c r="P52" i="12"/>
  <c r="P49" i="12"/>
  <c r="P46" i="12"/>
  <c r="P39" i="12"/>
  <c r="R41" i="12" s="1"/>
  <c r="P36" i="12"/>
  <c r="R38" i="12" s="1"/>
  <c r="P33" i="12"/>
  <c r="R34" i="12" s="1"/>
  <c r="P30" i="12"/>
  <c r="M30" i="12"/>
  <c r="O30" i="12" s="1"/>
  <c r="J30" i="12"/>
  <c r="L30" i="12" s="1"/>
  <c r="G30" i="12"/>
  <c r="I30" i="12" s="1"/>
  <c r="P27" i="12"/>
  <c r="M27" i="12"/>
  <c r="O27" i="12" s="1"/>
  <c r="J27" i="12"/>
  <c r="L27" i="12" s="1"/>
  <c r="G27" i="12"/>
  <c r="I27" i="12" s="1"/>
  <c r="P24" i="12"/>
  <c r="M24" i="12"/>
  <c r="O24" i="12" s="1"/>
  <c r="J24" i="12"/>
  <c r="L24" i="12" s="1"/>
  <c r="G24" i="12"/>
  <c r="I24" i="12" s="1"/>
  <c r="P21" i="12"/>
  <c r="M21" i="12"/>
  <c r="O21" i="12" s="1"/>
  <c r="J21" i="12"/>
  <c r="L21" i="12" s="1"/>
  <c r="G21" i="12"/>
  <c r="I21" i="12" s="1"/>
  <c r="P18" i="12"/>
  <c r="M18" i="12"/>
  <c r="O18" i="12" s="1"/>
  <c r="J18" i="12"/>
  <c r="L18" i="12" s="1"/>
  <c r="G18" i="12"/>
  <c r="I18" i="12" s="1"/>
  <c r="P15" i="12"/>
  <c r="M15" i="12"/>
  <c r="O15" i="12" s="1"/>
  <c r="J15" i="12"/>
  <c r="L15" i="12" s="1"/>
  <c r="G15" i="12"/>
  <c r="I15" i="12" s="1"/>
  <c r="P12" i="12"/>
  <c r="M12" i="12"/>
  <c r="O12" i="12" s="1"/>
  <c r="J12" i="12"/>
  <c r="L12" i="12" s="1"/>
  <c r="G12" i="12"/>
  <c r="I12" i="12" s="1"/>
  <c r="O9" i="12"/>
  <c r="L9" i="12"/>
  <c r="I9" i="12"/>
  <c r="O8" i="12"/>
  <c r="L8" i="12"/>
  <c r="I8" i="12"/>
  <c r="P7" i="12"/>
  <c r="R9" i="12" s="1"/>
  <c r="R6" i="12"/>
  <c r="O6" i="12"/>
  <c r="L6" i="12"/>
  <c r="I6" i="12"/>
  <c r="O5" i="12"/>
  <c r="L5" i="12"/>
  <c r="I5" i="12"/>
  <c r="P4" i="12"/>
  <c r="R5" i="12" s="1"/>
  <c r="R58" i="12" l="1"/>
  <c r="R12" i="12"/>
  <c r="R21" i="12"/>
  <c r="R30" i="12"/>
  <c r="J103" i="12"/>
  <c r="L113" i="12" s="1"/>
  <c r="R18" i="12"/>
  <c r="R27" i="12"/>
  <c r="L119" i="12"/>
  <c r="O119" i="12"/>
  <c r="R119" i="12"/>
  <c r="I106" i="12"/>
  <c r="P45" i="12"/>
  <c r="R52" i="12" s="1"/>
  <c r="L106" i="12"/>
  <c r="R61" i="12"/>
  <c r="R105" i="12"/>
  <c r="O106" i="12"/>
  <c r="G103" i="12"/>
  <c r="I114" i="12" s="1"/>
  <c r="R106" i="12"/>
  <c r="R35" i="12"/>
  <c r="R107" i="12"/>
  <c r="M103" i="12"/>
  <c r="O114" i="12" s="1"/>
  <c r="R15" i="12"/>
  <c r="R24" i="12"/>
  <c r="P103" i="12"/>
  <c r="R113" i="12" s="1"/>
  <c r="R144" i="12"/>
  <c r="R49" i="12"/>
  <c r="I119" i="12"/>
  <c r="R37" i="12"/>
  <c r="P3" i="12"/>
  <c r="R7" i="12" s="1"/>
  <c r="R40" i="12"/>
  <c r="R8" i="12"/>
  <c r="R135" i="12"/>
  <c r="R111" i="12"/>
  <c r="R138" i="12"/>
  <c r="L114" i="12" l="1"/>
  <c r="R46" i="12"/>
  <c r="O113" i="12"/>
  <c r="I113" i="12"/>
  <c r="R110" i="12"/>
  <c r="R104" i="12"/>
  <c r="R114" i="12"/>
  <c r="R11" i="12"/>
  <c r="R10" i="12"/>
  <c r="R4" i="12"/>
</calcChain>
</file>

<file path=xl/sharedStrings.xml><?xml version="1.0" encoding="utf-8"?>
<sst xmlns="http://schemas.openxmlformats.org/spreadsheetml/2006/main" count="714" uniqueCount="132">
  <si>
    <t>従業員数</t>
    <rPh sb="0" eb="4">
      <t>ジュウギョウインスウ</t>
    </rPh>
    <phoneticPr fontId="3"/>
  </si>
  <si>
    <t>日清紡グループ</t>
    <rPh sb="0" eb="3">
      <t>ニッシンボウ</t>
    </rPh>
    <phoneticPr fontId="3"/>
  </si>
  <si>
    <t>範囲</t>
    <rPh sb="0" eb="2">
      <t>ハンイ</t>
    </rPh>
    <phoneticPr fontId="3"/>
  </si>
  <si>
    <t>単位</t>
    <rPh sb="0" eb="2">
      <t>タンイ</t>
    </rPh>
    <phoneticPr fontId="3"/>
  </si>
  <si>
    <t>人</t>
    <rPh sb="0" eb="1">
      <t>ヒト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</si>
  <si>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</si>
  <si>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</si>
  <si>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2022年度</t>
    <rPh sb="4" eb="6">
      <t>ネンド</t>
    </rPh>
    <phoneticPr fontId="3"/>
  </si>
  <si>
    <t>地域別</t>
    <rPh sb="0" eb="3">
      <t>チイキベツ</t>
    </rPh>
    <phoneticPr fontId="3"/>
  </si>
  <si>
    <t>海外</t>
    <rPh sb="0" eb="2">
      <t>カイガイ</t>
    </rPh>
    <phoneticPr fontId="3"/>
  </si>
  <si>
    <t>性別</t>
    <rPh sb="0" eb="2">
      <t>セイベツ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</si>
  <si>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</si>
  <si>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</si>
  <si>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15-19歳</t>
    <rPh sb="5" eb="6">
      <t>サイ</t>
    </rPh>
    <phoneticPr fontId="2"/>
  </si>
  <si>
    <t>20-29歳</t>
    <rPh sb="5" eb="6">
      <t>サイ</t>
    </rPh>
    <phoneticPr fontId="2"/>
  </si>
  <si>
    <t>30-39歳</t>
    <rPh sb="5" eb="6">
      <t>サイ</t>
    </rPh>
    <phoneticPr fontId="2"/>
  </si>
  <si>
    <t>40-49歳</t>
    <rPh sb="5" eb="6">
      <t>サイ</t>
    </rPh>
    <phoneticPr fontId="2"/>
  </si>
  <si>
    <t>50-59歳</t>
    <rPh sb="5" eb="6">
      <t>サイ</t>
    </rPh>
    <phoneticPr fontId="2"/>
  </si>
  <si>
    <t>60-69歳</t>
    <rPh sb="5" eb="6">
      <t>サイ</t>
    </rPh>
    <phoneticPr fontId="2"/>
  </si>
  <si>
    <t>70歳以上</t>
    <rPh sb="2" eb="3">
      <t>サイ</t>
    </rPh>
    <rPh sb="3" eb="5">
      <t>イジョウ</t>
    </rPh>
    <phoneticPr fontId="2"/>
  </si>
  <si>
    <t>日清紡ホールディングス</t>
    <rPh sb="0" eb="3">
      <t>ニッシンボウ</t>
    </rPh>
    <phoneticPr fontId="3"/>
  </si>
  <si>
    <t>平均年齢</t>
    <rPh sb="0" eb="4">
      <t>ヘイキンネンレイ</t>
    </rPh>
    <phoneticPr fontId="3"/>
  </si>
  <si>
    <t>%</t>
  </si>
  <si>
    <t>%</t>
    <phoneticPr fontId="3"/>
  </si>
  <si>
    <t>歳</t>
    <rPh sb="0" eb="1">
      <t>サイ</t>
    </rPh>
    <phoneticPr fontId="3"/>
  </si>
  <si>
    <t>平均勤続年数</t>
    <rPh sb="0" eb="6">
      <t>ヘイキンキンゾクネンスウ</t>
    </rPh>
    <phoneticPr fontId="3"/>
  </si>
  <si>
    <t>年</t>
    <rPh sb="0" eb="1">
      <t>ネン</t>
    </rPh>
    <phoneticPr fontId="3"/>
  </si>
  <si>
    <t>休業取得率</t>
    <rPh sb="0" eb="5">
      <t>キュウギョウシュトクリツ</t>
    </rPh>
    <phoneticPr fontId="3"/>
  </si>
  <si>
    <t>休業後復職率</t>
    <rPh sb="0" eb="3">
      <t>キュウギョウゴ</t>
    </rPh>
    <rPh sb="3" eb="6">
      <t>フクショクリツ</t>
    </rPh>
    <phoneticPr fontId="3"/>
  </si>
  <si>
    <t>海外（女性新規採用人数比率）</t>
    <rPh sb="0" eb="2">
      <t>カイガイ</t>
    </rPh>
    <phoneticPr fontId="3"/>
  </si>
  <si>
    <t>経営リーダー層向け研修受講者数</t>
    <rPh sb="9" eb="15">
      <t>ケンシュウジュコウシャスウ</t>
    </rPh>
    <phoneticPr fontId="3"/>
  </si>
  <si>
    <t>取締役（含、社外取締役）</t>
    <rPh sb="0" eb="3">
      <t>トリシマリヤク</t>
    </rPh>
    <rPh sb="4" eb="5">
      <t>フク</t>
    </rPh>
    <rPh sb="6" eb="11">
      <t>シャガイトリシマリヤク</t>
    </rPh>
    <phoneticPr fontId="3"/>
  </si>
  <si>
    <t>執行役員</t>
    <rPh sb="0" eb="4">
      <t>シッコウヤクイン</t>
    </rPh>
    <phoneticPr fontId="3"/>
  </si>
  <si>
    <t>有給休暇取得率</t>
    <rPh sb="0" eb="7">
      <t>ユウキュウキュウカシュトクリツ</t>
    </rPh>
    <phoneticPr fontId="3"/>
  </si>
  <si>
    <t>ボランティア参加</t>
    <rPh sb="6" eb="8">
      <t>サンカ</t>
    </rPh>
    <phoneticPr fontId="3"/>
  </si>
  <si>
    <t>定期健康診断</t>
    <rPh sb="0" eb="6">
      <t>テイキケンコウシンダン</t>
    </rPh>
    <phoneticPr fontId="3"/>
  </si>
  <si>
    <t>対象者数</t>
    <rPh sb="0" eb="4">
      <t>タイショウシャスウ</t>
    </rPh>
    <phoneticPr fontId="3"/>
  </si>
  <si>
    <t>未受診者数</t>
    <rPh sb="0" eb="5">
      <t>ミジュシンシャスウ</t>
    </rPh>
    <phoneticPr fontId="3"/>
  </si>
  <si>
    <t>受診率</t>
    <rPh sb="0" eb="3">
      <t>ジュシンリツ</t>
    </rPh>
    <phoneticPr fontId="3"/>
  </si>
  <si>
    <t>ストレスチェック</t>
    <phoneticPr fontId="3"/>
  </si>
  <si>
    <t>PL法　違反件数</t>
    <rPh sb="2" eb="3">
      <t>ホウ</t>
    </rPh>
    <rPh sb="4" eb="8">
      <t>イハンケンスウ</t>
    </rPh>
    <phoneticPr fontId="3"/>
  </si>
  <si>
    <t>件</t>
    <rPh sb="0" eb="1">
      <t>ケン</t>
    </rPh>
    <phoneticPr fontId="3"/>
  </si>
  <si>
    <t>企業倫理通報への対応</t>
    <rPh sb="0" eb="4">
      <t>キギョウリンリ</t>
    </rPh>
    <rPh sb="4" eb="6">
      <t>ツウホウ</t>
    </rPh>
    <rPh sb="8" eb="10">
      <t>タイオウ</t>
    </rPh>
    <phoneticPr fontId="3"/>
  </si>
  <si>
    <t>正社員数</t>
    <rPh sb="0" eb="3">
      <t>セイシャイン</t>
    </rPh>
    <rPh sb="3" eb="4">
      <t>スウ</t>
    </rPh>
    <phoneticPr fontId="3"/>
  </si>
  <si>
    <t>平均データ</t>
    <rPh sb="0" eb="2">
      <t>ヘイキン</t>
    </rPh>
    <phoneticPr fontId="3"/>
  </si>
  <si>
    <t>自己都合退職者数（正社員）</t>
    <rPh sb="0" eb="4">
      <t>ジコツゴウ</t>
    </rPh>
    <rPh sb="4" eb="8">
      <t>タイショクシャスウ</t>
    </rPh>
    <rPh sb="9" eb="12">
      <t>セイシャイン</t>
    </rPh>
    <phoneticPr fontId="3"/>
  </si>
  <si>
    <t>その他</t>
    <rPh sb="2" eb="3">
      <t>タ</t>
    </rPh>
    <phoneticPr fontId="3"/>
  </si>
  <si>
    <t>研修</t>
    <rPh sb="0" eb="2">
      <t>ケンシュウ</t>
    </rPh>
    <phoneticPr fontId="3"/>
  </si>
  <si>
    <t>休職・休業者</t>
    <rPh sb="0" eb="2">
      <t>キュウショク</t>
    </rPh>
    <rPh sb="3" eb="6">
      <t>キュウギョウシャ</t>
    </rPh>
    <phoneticPr fontId="3"/>
  </si>
  <si>
    <t>人/％</t>
    <rPh sb="0" eb="1">
      <t>ヒト</t>
    </rPh>
    <phoneticPr fontId="3"/>
  </si>
  <si>
    <t>採用者/離職者数</t>
    <rPh sb="0" eb="2">
      <t>サイヨウ</t>
    </rPh>
    <rPh sb="2" eb="3">
      <t>シャ</t>
    </rPh>
    <rPh sb="4" eb="7">
      <t>リショクシャ</t>
    </rPh>
    <rPh sb="7" eb="8">
      <t>スウ</t>
    </rPh>
    <phoneticPr fontId="3"/>
  </si>
  <si>
    <t>新規採用人数および女性比率</t>
    <rPh sb="0" eb="2">
      <t>シンキ</t>
    </rPh>
    <rPh sb="2" eb="4">
      <t>サイヨウ</t>
    </rPh>
    <rPh sb="4" eb="6">
      <t>ニンズウ</t>
    </rPh>
    <rPh sb="9" eb="11">
      <t>ジョセイ</t>
    </rPh>
    <rPh sb="11" eb="13">
      <t>ヒリツ</t>
    </rPh>
    <phoneticPr fontId="3"/>
  </si>
  <si>
    <t>管理職人員数におけるキャリア採用比率</t>
    <rPh sb="0" eb="3">
      <t>カンリショク</t>
    </rPh>
    <rPh sb="3" eb="5">
      <t>ジンイン</t>
    </rPh>
    <rPh sb="5" eb="6">
      <t>スウ</t>
    </rPh>
    <rPh sb="14" eb="16">
      <t>サイヨウ</t>
    </rPh>
    <rPh sb="16" eb="18">
      <t>ヒリツ</t>
    </rPh>
    <phoneticPr fontId="3"/>
  </si>
  <si>
    <t>管理職人員における外国人比率</t>
    <rPh sb="0" eb="5">
      <t>カンリショクジンイン</t>
    </rPh>
    <rPh sb="9" eb="12">
      <t>ガイコクジン</t>
    </rPh>
    <rPh sb="12" eb="14">
      <t>ヒリツ</t>
    </rPh>
    <phoneticPr fontId="3"/>
  </si>
  <si>
    <t>海外の人員数および比率</t>
    <rPh sb="0" eb="2">
      <t>カイガイ</t>
    </rPh>
    <rPh sb="3" eb="6">
      <t>ジンインスウ</t>
    </rPh>
    <rPh sb="9" eb="11">
      <t>ヒリツ</t>
    </rPh>
    <phoneticPr fontId="3"/>
  </si>
  <si>
    <t>うち、新卒採用者数および比率</t>
    <rPh sb="3" eb="7">
      <t>シンソツサイヨウ</t>
    </rPh>
    <rPh sb="7" eb="9">
      <t>シャスウ</t>
    </rPh>
    <rPh sb="12" eb="14">
      <t>ヒリツ</t>
    </rPh>
    <phoneticPr fontId="3"/>
  </si>
  <si>
    <t>性別人員数および比率</t>
    <rPh sb="0" eb="2">
      <t>セイベツ</t>
    </rPh>
    <rPh sb="2" eb="4">
      <t>ジンイン</t>
    </rPh>
    <rPh sb="4" eb="5">
      <t>スウ</t>
    </rPh>
    <rPh sb="8" eb="10">
      <t>ヒリツ</t>
    </rPh>
    <phoneticPr fontId="3"/>
  </si>
  <si>
    <t>性別人員および比率</t>
    <rPh sb="0" eb="4">
      <t>セイベツジンイン</t>
    </rPh>
    <rPh sb="7" eb="9">
      <t>ヒリツ</t>
    </rPh>
    <phoneticPr fontId="3"/>
  </si>
  <si>
    <t>性別人員数および比率</t>
    <rPh sb="0" eb="4">
      <t>セイベツジンイン</t>
    </rPh>
    <rPh sb="4" eb="5">
      <t>スウ</t>
    </rPh>
    <rPh sb="8" eb="10">
      <t>ヒリツ</t>
    </rPh>
    <phoneticPr fontId="3"/>
  </si>
  <si>
    <t>海外における性別人員数</t>
    <rPh sb="0" eb="2">
      <t>カイガイ</t>
    </rPh>
    <rPh sb="6" eb="8">
      <t>セイベツ</t>
    </rPh>
    <rPh sb="8" eb="11">
      <t>ジンインスウ</t>
    </rPh>
    <phoneticPr fontId="3"/>
  </si>
  <si>
    <t>新卒の性別採用者数</t>
    <rPh sb="0" eb="2">
      <t>シンソツ</t>
    </rPh>
    <rPh sb="3" eb="5">
      <t>セイベツ</t>
    </rPh>
    <rPh sb="5" eb="8">
      <t>サイヨウシャ</t>
    </rPh>
    <rPh sb="8" eb="9">
      <t>スウ</t>
    </rPh>
    <phoneticPr fontId="3"/>
  </si>
  <si>
    <t>うち、外国籍人員数および比率</t>
    <rPh sb="3" eb="6">
      <t>ガイコクセキ</t>
    </rPh>
    <rPh sb="6" eb="9">
      <t>ジンインスウ</t>
    </rPh>
    <rPh sb="12" eb="14">
      <t>ヒリツ</t>
    </rPh>
    <phoneticPr fontId="3"/>
  </si>
  <si>
    <t>ダイバーシティ&amp;インクルージョン</t>
    <phoneticPr fontId="3"/>
  </si>
  <si>
    <t>千円</t>
    <rPh sb="0" eb="1">
      <t>セン</t>
    </rPh>
    <rPh sb="1" eb="2">
      <t>エン</t>
    </rPh>
    <phoneticPr fontId="3"/>
  </si>
  <si>
    <t>小計</t>
    <rPh sb="0" eb="2">
      <t>ショウケイ</t>
    </rPh>
    <phoneticPr fontId="3"/>
  </si>
  <si>
    <t>年齢層別人員数および比率</t>
    <rPh sb="0" eb="4">
      <t>ネンレイソウベツ</t>
    </rPh>
    <rPh sb="4" eb="7">
      <t>ジンインスウ</t>
    </rPh>
    <phoneticPr fontId="3"/>
  </si>
  <si>
    <t>国内の人員数および比率</t>
    <rPh sb="0" eb="2">
      <t>コクナイ</t>
    </rPh>
    <rPh sb="3" eb="6">
      <t>ジンインスウ</t>
    </rPh>
    <rPh sb="9" eb="11">
      <t>ヒリツ</t>
    </rPh>
    <phoneticPr fontId="3"/>
  </si>
  <si>
    <t>日清紡グループ(国内)</t>
    <rPh sb="0" eb="3">
      <t>ニッシンボウ</t>
    </rPh>
    <rPh sb="8" eb="10">
      <t>コクナイ</t>
    </rPh>
    <phoneticPr fontId="3"/>
  </si>
  <si>
    <t>国内の人員数および比率</t>
    <rPh sb="3" eb="6">
      <t>ジンインスウ</t>
    </rPh>
    <rPh sb="9" eb="11">
      <t>ヒリツ</t>
    </rPh>
    <phoneticPr fontId="3"/>
  </si>
  <si>
    <t>国内（女性新規採用人数比率）</t>
    <phoneticPr fontId="3"/>
  </si>
  <si>
    <t>臨時従業員数</t>
    <rPh sb="0" eb="2">
      <t>リンジ</t>
    </rPh>
    <rPh sb="2" eb="6">
      <t>ジュウギョウインスウ</t>
    </rPh>
    <phoneticPr fontId="3"/>
  </si>
  <si>
    <t>採用者数（正社員）</t>
    <rPh sb="0" eb="3">
      <t>サイヨウシャ</t>
    </rPh>
    <rPh sb="3" eb="4">
      <t>スウ</t>
    </rPh>
    <rPh sb="5" eb="8">
      <t>セイシャイン</t>
    </rPh>
    <phoneticPr fontId="3"/>
  </si>
  <si>
    <t>育児休業者人員数</t>
    <rPh sb="5" eb="8">
      <t>ジンインスウ</t>
    </rPh>
    <phoneticPr fontId="3"/>
  </si>
  <si>
    <t>地域別</t>
  </si>
  <si>
    <t>対象</t>
    <rPh sb="0" eb="2">
      <t>タイショウ</t>
    </rPh>
    <phoneticPr fontId="3"/>
  </si>
  <si>
    <t>国内</t>
    <rPh sb="0" eb="2">
      <t>コクナイ</t>
    </rPh>
    <phoneticPr fontId="3"/>
  </si>
  <si>
    <t>人/％</t>
  </si>
  <si>
    <t>/</t>
  </si>
  <si>
    <t>平均</t>
    <rPh sb="0" eb="2">
      <t>ヘイキン</t>
    </rPh>
    <phoneticPr fontId="3"/>
  </si>
  <si>
    <t>性別人員数</t>
    <rPh sb="0" eb="2">
      <t>セイベツ</t>
    </rPh>
    <rPh sb="2" eb="4">
      <t>ジンイン</t>
    </rPh>
    <rPh sb="4" eb="5">
      <t>スウ</t>
    </rPh>
    <phoneticPr fontId="3"/>
  </si>
  <si>
    <t>女性人数および比率</t>
    <rPh sb="0" eb="4">
      <t>ジョセイニンズ</t>
    </rPh>
    <rPh sb="7" eb="9">
      <t>ヒリツ</t>
    </rPh>
    <phoneticPr fontId="3"/>
  </si>
  <si>
    <t>障がい者雇用人数および比率</t>
    <rPh sb="0" eb="1">
      <t>ショウ</t>
    </rPh>
    <rPh sb="3" eb="4">
      <t>シャ</t>
    </rPh>
    <rPh sb="4" eb="6">
      <t>コヨウ</t>
    </rPh>
    <rPh sb="6" eb="8">
      <t>ニンズウ</t>
    </rPh>
    <rPh sb="11" eb="13">
      <t>ヒリツ</t>
    </rPh>
    <phoneticPr fontId="3"/>
  </si>
  <si>
    <t>正社員人員合計</t>
    <rPh sb="0" eb="3">
      <t>セイシャイン</t>
    </rPh>
    <rPh sb="3" eb="5">
      <t>ジンイン</t>
    </rPh>
    <rPh sb="5" eb="7">
      <t>ゴウケイ</t>
    </rPh>
    <phoneticPr fontId="3"/>
  </si>
  <si>
    <t>臨時従業員合計</t>
    <rPh sb="0" eb="2">
      <t>リンジ</t>
    </rPh>
    <rPh sb="2" eb="5">
      <t>ジュウギョウイン</t>
    </rPh>
    <rPh sb="5" eb="7">
      <t>ゴウケイ</t>
    </rPh>
    <phoneticPr fontId="3"/>
  </si>
  <si>
    <t>採用者人員合計</t>
    <rPh sb="0" eb="3">
      <t>サイヨウシャ</t>
    </rPh>
    <rPh sb="3" eb="5">
      <t>ジンイン</t>
    </rPh>
    <rPh sb="5" eb="7">
      <t>ゴウケイ</t>
    </rPh>
    <phoneticPr fontId="3"/>
  </si>
  <si>
    <t>自己都合退職者合計および退社率</t>
    <rPh sb="0" eb="4">
      <t>ジコツゴウ</t>
    </rPh>
    <rPh sb="4" eb="6">
      <t>タイショク</t>
    </rPh>
    <rPh sb="6" eb="7">
      <t>シャ</t>
    </rPh>
    <rPh sb="7" eb="9">
      <t>ゴウケイ</t>
    </rPh>
    <phoneticPr fontId="3"/>
  </si>
  <si>
    <t>研修受講者合計</t>
    <rPh sb="0" eb="2">
      <t>ケンシュウ</t>
    </rPh>
    <rPh sb="2" eb="4">
      <t>ジュコウ</t>
    </rPh>
    <rPh sb="4" eb="5">
      <t>シャ</t>
    </rPh>
    <rPh sb="5" eb="7">
      <t>ゴウケイ</t>
    </rPh>
    <phoneticPr fontId="3"/>
  </si>
  <si>
    <t>執行役員合計</t>
    <rPh sb="0" eb="4">
      <t>シッコウヤクイン</t>
    </rPh>
    <rPh sb="4" eb="6">
      <t>ゴウケイ</t>
    </rPh>
    <phoneticPr fontId="3"/>
  </si>
  <si>
    <t>取締役員合計</t>
    <rPh sb="0" eb="2">
      <t>トリシマ</t>
    </rPh>
    <rPh sb="2" eb="3">
      <t>ヤク</t>
    </rPh>
    <rPh sb="3" eb="4">
      <t>イン</t>
    </rPh>
    <rPh sb="4" eb="6">
      <t>ゴウケイ</t>
    </rPh>
    <phoneticPr fontId="3"/>
  </si>
  <si>
    <t>取得率</t>
    <rPh sb="0" eb="2">
      <t>シュトク</t>
    </rPh>
    <rPh sb="2" eb="3">
      <t>リツ</t>
    </rPh>
    <phoneticPr fontId="3"/>
  </si>
  <si>
    <t>参加人員合計</t>
    <rPh sb="0" eb="4">
      <t>サンカジンイン</t>
    </rPh>
    <rPh sb="4" eb="6">
      <t>ゴウケイ</t>
    </rPh>
    <phoneticPr fontId="3"/>
  </si>
  <si>
    <t>違反件数合計</t>
    <rPh sb="0" eb="4">
      <t>イハンケンスウ</t>
    </rPh>
    <rPh sb="4" eb="6">
      <t>ゴウケイ</t>
    </rPh>
    <phoneticPr fontId="3"/>
  </si>
  <si>
    <t>通報件数合計</t>
    <rPh sb="0" eb="4">
      <t>ツウホウケンスウ</t>
    </rPh>
    <rPh sb="4" eb="6">
      <t>ゴウケイ</t>
    </rPh>
    <phoneticPr fontId="3"/>
  </si>
  <si>
    <t>対応件数合計</t>
    <rPh sb="0" eb="4">
      <t>タイオウケンスウ</t>
    </rPh>
    <rPh sb="4" eb="6">
      <t>ゴウケイ</t>
    </rPh>
    <phoneticPr fontId="3"/>
  </si>
  <si>
    <t>取締役（含、社外取締役）における
女性比率および外国人比率</t>
    <rPh sb="17" eb="19">
      <t>ジョセイ</t>
    </rPh>
    <rPh sb="19" eb="21">
      <t>ヒリツ</t>
    </rPh>
    <phoneticPr fontId="3"/>
  </si>
  <si>
    <t xml:space="preserve"> </t>
    <phoneticPr fontId="3"/>
  </si>
  <si>
    <t>-</t>
  </si>
  <si>
    <t>障がい者雇用者数</t>
    <rPh sb="0" eb="1">
      <t>ショウ</t>
    </rPh>
    <rPh sb="3" eb="4">
      <t>シャ</t>
    </rPh>
    <rPh sb="4" eb="6">
      <t>コヨウ</t>
    </rPh>
    <rPh sb="6" eb="8">
      <t>シャスウ</t>
    </rPh>
    <phoneticPr fontId="3"/>
  </si>
  <si>
    <t>男女の賃金差</t>
    <rPh sb="0" eb="2">
      <t>ダンジョ</t>
    </rPh>
    <rPh sb="3" eb="6">
      <t>チンギンサ</t>
    </rPh>
    <phoneticPr fontId="3"/>
  </si>
  <si>
    <t>全労働者</t>
    <rPh sb="0" eb="4">
      <t>ゼンロウドウシャ</t>
    </rPh>
    <phoneticPr fontId="3"/>
  </si>
  <si>
    <t>％</t>
    <phoneticPr fontId="3"/>
  </si>
  <si>
    <t>※女性活躍推進法に基づき男性の賃金</t>
    <rPh sb="1" eb="5">
      <t>ジョセイカツヤク</t>
    </rPh>
    <rPh sb="5" eb="8">
      <t>スイシンホウ</t>
    </rPh>
    <rPh sb="9" eb="10">
      <t>モト</t>
    </rPh>
    <phoneticPr fontId="3"/>
  </si>
  <si>
    <t>うち、正規雇用労働者</t>
    <rPh sb="3" eb="5">
      <t>セイキ</t>
    </rPh>
    <rPh sb="5" eb="7">
      <t>コヨウ</t>
    </rPh>
    <rPh sb="7" eb="10">
      <t>ロウドウシャ</t>
    </rPh>
    <phoneticPr fontId="3"/>
  </si>
  <si>
    <t>　　に対する女性の賃金の割合を記載。</t>
    <phoneticPr fontId="3"/>
  </si>
  <si>
    <t>*非正規雇用労働者には嘱託社員を含むため、男女の賃金の差異が大きくなっております。</t>
    <rPh sb="1" eb="4">
      <t>ヒセイキ</t>
    </rPh>
    <rPh sb="4" eb="6">
      <t>コヨウ</t>
    </rPh>
    <rPh sb="6" eb="9">
      <t>ロウドウシャ</t>
    </rPh>
    <rPh sb="11" eb="15">
      <t>ショクタクシャイン</t>
    </rPh>
    <rPh sb="16" eb="17">
      <t>フク</t>
    </rPh>
    <rPh sb="21" eb="23">
      <t>ダンジョ</t>
    </rPh>
    <rPh sb="24" eb="26">
      <t>チンギン</t>
    </rPh>
    <rPh sb="27" eb="29">
      <t>サイ</t>
    </rPh>
    <rPh sb="30" eb="31">
      <t>オオ</t>
    </rPh>
    <phoneticPr fontId="3"/>
  </si>
  <si>
    <t>コンプライアンス研修受講者数（管理職）</t>
    <rPh sb="8" eb="10">
      <t>ケンシュウ</t>
    </rPh>
    <rPh sb="10" eb="14">
      <t>ジュコウシャスウ</t>
    </rPh>
    <rPh sb="15" eb="18">
      <t>カンリショク</t>
    </rPh>
    <phoneticPr fontId="3"/>
  </si>
  <si>
    <t>外国籍人員数および比率</t>
    <phoneticPr fontId="3"/>
  </si>
  <si>
    <t>*　2023年3月に就任した1名を含む。</t>
    <rPh sb="10" eb="12">
      <t>シュウニン</t>
    </rPh>
    <rPh sb="15" eb="16">
      <t>メイ</t>
    </rPh>
    <rPh sb="17" eb="18">
      <t>フク</t>
    </rPh>
    <phoneticPr fontId="3"/>
  </si>
  <si>
    <t>人</t>
    <phoneticPr fontId="3"/>
  </si>
  <si>
    <t>在籍人員数における女性比率</t>
    <phoneticPr fontId="3"/>
  </si>
  <si>
    <t>管理職人員合計</t>
    <rPh sb="0" eb="3">
      <t>カンリショク</t>
    </rPh>
    <rPh sb="3" eb="5">
      <t>ジンイン</t>
    </rPh>
    <rPh sb="5" eb="7">
      <t>ゴウケイ</t>
    </rPh>
    <phoneticPr fontId="3"/>
  </si>
  <si>
    <t>管理職人員数における女性比率</t>
    <rPh sb="0" eb="3">
      <t>カンリショク</t>
    </rPh>
    <phoneticPr fontId="3"/>
  </si>
  <si>
    <t>うち、女性新規採用人数比率</t>
    <phoneticPr fontId="3"/>
  </si>
  <si>
    <t>重大災害</t>
    <rPh sb="0" eb="4">
      <t>ジュウダイサイガイ</t>
    </rPh>
    <phoneticPr fontId="3"/>
  </si>
  <si>
    <t>発生件数</t>
    <rPh sb="0" eb="4">
      <t>ハッセイケンスウ</t>
    </rPh>
    <phoneticPr fontId="3"/>
  </si>
  <si>
    <t>外国人数および比率（*2022年）</t>
    <rPh sb="0" eb="3">
      <t>ガイコクジン</t>
    </rPh>
    <rPh sb="3" eb="4">
      <t>スウ</t>
    </rPh>
    <rPh sb="7" eb="9">
      <t>ヒリツ</t>
    </rPh>
    <rPh sb="15" eb="16">
      <t>ネン</t>
    </rPh>
    <phoneticPr fontId="3"/>
  </si>
  <si>
    <t>ー</t>
  </si>
  <si>
    <r>
      <t>うち、非正規雇用労働者</t>
    </r>
    <r>
      <rPr>
        <vertAlign val="superscript"/>
        <sz val="11"/>
        <color theme="1"/>
        <rFont val="Meiryo UI"/>
        <family val="3"/>
        <charset val="128"/>
      </rPr>
      <t>＊</t>
    </r>
    <rPh sb="3" eb="6">
      <t>ヒセイキ</t>
    </rPh>
    <rPh sb="6" eb="11">
      <t>コヨウロウドウシャ</t>
    </rPh>
    <phoneticPr fontId="3"/>
  </si>
  <si>
    <t>2023年度</t>
    <rPh sb="4" eb="6">
      <t>ネンド</t>
    </rPh>
    <phoneticPr fontId="3"/>
  </si>
  <si>
    <t>/</t>
    <phoneticPr fontId="3"/>
  </si>
  <si>
    <t>新規採用合計</t>
    <rPh sb="0" eb="2">
      <t>シンキ</t>
    </rPh>
    <rPh sb="2" eb="4">
      <t>サイヨウ</t>
    </rPh>
    <rPh sb="4" eb="6">
      <t>ゴウケイ</t>
    </rPh>
    <phoneticPr fontId="3"/>
  </si>
  <si>
    <t>労働生産性指標</t>
    <rPh sb="0" eb="5">
      <t>ロウドウセイサンセイ</t>
    </rPh>
    <rPh sb="5" eb="7">
      <t>シヒョウ</t>
    </rPh>
    <phoneticPr fontId="3"/>
  </si>
  <si>
    <t>百万円</t>
    <rPh sb="0" eb="3">
      <t>ヒャクマンエン</t>
    </rPh>
    <phoneticPr fontId="3"/>
  </si>
  <si>
    <t>ー</t>
    <phoneticPr fontId="3"/>
  </si>
  <si>
    <t>日清紡グループ（国内）</t>
    <rPh sb="0" eb="3">
      <t>ニッシンボウ</t>
    </rPh>
    <rPh sb="8" eb="10">
      <t>コクナイ</t>
    </rPh>
    <phoneticPr fontId="3"/>
  </si>
  <si>
    <t>定期健康診断後の精密検査受診率</t>
    <phoneticPr fontId="3"/>
  </si>
  <si>
    <t>ハイリスク者への保健指導実施率</t>
    <phoneticPr fontId="3"/>
  </si>
  <si>
    <t>管理職人員数および</t>
    <rPh sb="0" eb="2">
      <t>カンリ</t>
    </rPh>
    <rPh sb="2" eb="3">
      <t>ショク</t>
    </rPh>
    <rPh sb="3" eb="5">
      <t>ジンイン</t>
    </rPh>
    <rPh sb="5" eb="6">
      <t>スウ</t>
    </rPh>
    <phoneticPr fontId="3"/>
  </si>
  <si>
    <t>女性・キャリア採用比率</t>
    <phoneticPr fontId="3"/>
  </si>
  <si>
    <t>正社員一人当たりの年間教育投資額</t>
    <rPh sb="0" eb="3">
      <t>セイシャイン</t>
    </rPh>
    <rPh sb="3" eb="5">
      <t>ヒトリ</t>
    </rPh>
    <rPh sb="5" eb="6">
      <t>ア</t>
    </rPh>
    <phoneticPr fontId="3"/>
  </si>
  <si>
    <t>従業員ひとり当たりの売上高</t>
    <rPh sb="0" eb="3">
      <t>ジュウギョウイン</t>
    </rPh>
    <rPh sb="6" eb="7">
      <t>ア</t>
    </rPh>
    <rPh sb="10" eb="13">
      <t>ウリアゲダカ</t>
    </rPh>
    <phoneticPr fontId="3"/>
  </si>
  <si>
    <t>従業員ひとり当たりの営業利益</t>
    <rPh sb="0" eb="3">
      <t>ジュウギョウイン</t>
    </rPh>
    <rPh sb="6" eb="7">
      <t>ア</t>
    </rPh>
    <rPh sb="10" eb="12">
      <t>エイギョウ</t>
    </rPh>
    <rPh sb="12" eb="14">
      <t>リエキ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</si>
</sst>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"/>
    <numFmt numFmtId="178" formatCode="0.0%"/>
    <numFmt numFmtId="179" formatCode="0.0%&quot; &quot;"/>
  </numFmts>
  <fonts count="17" x14ac:knownFonts="1">
    <font>
      <sz val="9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Meiryo UI"/>
      <family val="2"/>
      <charset val="128"/>
    </font>
    <font>
      <b/>
      <sz val="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16" xfId="0" applyFont="1" applyFill="1" applyBorder="1" applyAlignment="1">
      <alignment horizontal="left" vertical="center" indent="1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left" vertical="center" inden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6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3" xfId="0" applyNumberFormat="1" applyFont="1" applyFill="1" applyBorder="1">
      <alignment vertical="center"/>
    </xf>
    <xf numFmtId="38" fontId="6" fillId="0" borderId="1" xfId="0" applyNumberFormat="1" applyFont="1" applyFill="1" applyBorder="1" applyAlignment="1">
      <alignment horizontal="right" vertical="center"/>
    </xf>
    <xf numFmtId="179" fontId="6" fillId="0" borderId="10" xfId="0" applyNumberFormat="1" applyFont="1" applyFill="1" applyBorder="1" applyAlignment="1">
      <alignment horizontal="right" vertical="center"/>
    </xf>
    <xf numFmtId="38" fontId="6" fillId="0" borderId="1" xfId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179" fontId="6" fillId="0" borderId="1" xfId="0" applyNumberFormat="1" applyFont="1" applyFill="1" applyBorder="1" applyAlignment="1">
      <alignment horizontal="right" vertical="center"/>
    </xf>
    <xf numFmtId="0" fontId="6" fillId="0" borderId="7" xfId="0" applyFont="1" applyFill="1" applyBorder="1">
      <alignment vertical="center"/>
    </xf>
    <xf numFmtId="0" fontId="6" fillId="0" borderId="10" xfId="0" applyFont="1" applyFill="1" applyBorder="1">
      <alignment vertical="center"/>
    </xf>
    <xf numFmtId="38" fontId="6" fillId="0" borderId="3" xfId="1" applyFont="1" applyFill="1" applyBorder="1">
      <alignment vertical="center"/>
    </xf>
    <xf numFmtId="179" fontId="6" fillId="0" borderId="10" xfId="2" applyNumberFormat="1" applyFont="1" applyFill="1" applyBorder="1" applyAlignment="1">
      <alignment horizontal="right" vertical="center"/>
    </xf>
    <xf numFmtId="179" fontId="6" fillId="0" borderId="1" xfId="2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center" vertical="center"/>
    </xf>
    <xf numFmtId="38" fontId="6" fillId="0" borderId="18" xfId="1" applyFont="1" applyFill="1" applyBorder="1">
      <alignment vertical="center"/>
    </xf>
    <xf numFmtId="38" fontId="6" fillId="0" borderId="20" xfId="1" applyFont="1" applyFill="1" applyBorder="1" applyAlignment="1">
      <alignment horizontal="right" vertical="center"/>
    </xf>
    <xf numFmtId="179" fontId="6" fillId="0" borderId="21" xfId="2" applyNumberFormat="1" applyFont="1" applyFill="1" applyBorder="1" applyAlignment="1">
      <alignment horizontal="right" vertical="center"/>
    </xf>
    <xf numFmtId="38" fontId="6" fillId="0" borderId="20" xfId="1" applyFont="1" applyFill="1" applyBorder="1">
      <alignment vertical="center"/>
    </xf>
    <xf numFmtId="179" fontId="6" fillId="0" borderId="20" xfId="2" applyNumberFormat="1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left" vertical="center" indent="1"/>
    </xf>
    <xf numFmtId="0" fontId="6" fillId="0" borderId="22" xfId="0" applyFont="1" applyFill="1" applyBorder="1" applyAlignment="1">
      <alignment horizontal="center" vertical="center"/>
    </xf>
    <xf numFmtId="38" fontId="6" fillId="0" borderId="23" xfId="1" applyFont="1" applyFill="1" applyBorder="1">
      <alignment vertical="center"/>
    </xf>
    <xf numFmtId="38" fontId="6" fillId="0" borderId="25" xfId="1" applyFont="1" applyFill="1" applyBorder="1" applyAlignment="1">
      <alignment horizontal="right" vertical="center"/>
    </xf>
    <xf numFmtId="179" fontId="6" fillId="0" borderId="24" xfId="2" applyNumberFormat="1" applyFont="1" applyFill="1" applyBorder="1" applyAlignment="1">
      <alignment horizontal="right" vertical="center"/>
    </xf>
    <xf numFmtId="38" fontId="6" fillId="0" borderId="25" xfId="1" applyFont="1" applyFill="1" applyBorder="1">
      <alignment vertical="center"/>
    </xf>
    <xf numFmtId="179" fontId="6" fillId="0" borderId="25" xfId="2" applyNumberFormat="1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38" fontId="6" fillId="0" borderId="8" xfId="1" applyFont="1" applyFill="1" applyBorder="1">
      <alignment vertical="center"/>
    </xf>
    <xf numFmtId="38" fontId="6" fillId="0" borderId="7" xfId="1" applyFont="1" applyFill="1" applyBorder="1" applyAlignment="1">
      <alignment horizontal="right" vertical="center"/>
    </xf>
    <xf numFmtId="179" fontId="6" fillId="0" borderId="6" xfId="1" applyNumberFormat="1" applyFont="1" applyFill="1" applyBorder="1" applyAlignment="1">
      <alignment horizontal="right" vertical="center"/>
    </xf>
    <xf numFmtId="179" fontId="6" fillId="0" borderId="7" xfId="1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 indent="1"/>
    </xf>
    <xf numFmtId="179" fontId="6" fillId="0" borderId="15" xfId="2" applyNumberFormat="1" applyFont="1" applyFill="1" applyBorder="1" applyAlignment="1">
      <alignment horizontal="right"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3" xfId="1" applyFont="1" applyFill="1" applyBorder="1">
      <alignment vertical="center"/>
    </xf>
    <xf numFmtId="179" fontId="6" fillId="0" borderId="13" xfId="2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15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5" xfId="1" applyFont="1" applyFill="1" applyBorder="1">
      <alignment vertical="center"/>
    </xf>
    <xf numFmtId="179" fontId="6" fillId="0" borderId="11" xfId="2" applyNumberFormat="1" applyFont="1" applyFill="1" applyBorder="1" applyAlignment="1">
      <alignment horizontal="right" vertical="center"/>
    </xf>
    <xf numFmtId="38" fontId="6" fillId="0" borderId="0" xfId="1" applyFont="1" applyFill="1" applyBorder="1">
      <alignment vertical="center"/>
    </xf>
    <xf numFmtId="179" fontId="6" fillId="0" borderId="0" xfId="2" applyNumberFormat="1" applyFont="1" applyFill="1" applyBorder="1" applyAlignment="1">
      <alignment horizontal="right" vertical="center"/>
    </xf>
    <xf numFmtId="179" fontId="6" fillId="0" borderId="6" xfId="2" applyNumberFormat="1" applyFont="1" applyFill="1" applyBorder="1" applyAlignment="1">
      <alignment horizontal="right" vertical="center"/>
    </xf>
    <xf numFmtId="179" fontId="6" fillId="0" borderId="7" xfId="2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indent="2"/>
    </xf>
    <xf numFmtId="0" fontId="6" fillId="0" borderId="18" xfId="0" applyFont="1" applyFill="1" applyBorder="1">
      <alignment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3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38" fontId="6" fillId="0" borderId="7" xfId="1" applyFont="1" applyFill="1" applyBorder="1">
      <alignment vertical="center"/>
    </xf>
    <xf numFmtId="179" fontId="6" fillId="0" borderId="10" xfId="1" applyNumberFormat="1" applyFont="1" applyFill="1" applyBorder="1" applyAlignment="1">
      <alignment horizontal="right" vertical="center"/>
    </xf>
    <xf numFmtId="179" fontId="6" fillId="0" borderId="1" xfId="1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38" fontId="6" fillId="0" borderId="16" xfId="1" applyFont="1" applyFill="1" applyBorder="1">
      <alignment vertical="center"/>
    </xf>
    <xf numFmtId="38" fontId="6" fillId="0" borderId="16" xfId="1" applyFont="1" applyFill="1" applyBorder="1" applyAlignment="1">
      <alignment horizontal="right" vertical="center"/>
    </xf>
    <xf numFmtId="179" fontId="6" fillId="0" borderId="16" xfId="1" applyNumberFormat="1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179" fontId="6" fillId="0" borderId="17" xfId="2" applyNumberFormat="1" applyFont="1" applyFill="1" applyBorder="1" applyAlignment="1">
      <alignment horizontal="right" vertical="center"/>
    </xf>
    <xf numFmtId="179" fontId="6" fillId="0" borderId="16" xfId="2" applyNumberFormat="1" applyFont="1" applyFill="1" applyBorder="1" applyAlignment="1">
      <alignment horizontal="right" vertical="center"/>
    </xf>
    <xf numFmtId="0" fontId="6" fillId="0" borderId="5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2" xfId="0" applyFont="1" applyFill="1" applyBorder="1">
      <alignment vertical="center"/>
    </xf>
    <xf numFmtId="0" fontId="6" fillId="0" borderId="13" xfId="0" applyFont="1" applyFill="1" applyBorder="1" applyAlignment="1">
      <alignment horizontal="right" vertical="center"/>
    </xf>
    <xf numFmtId="176" fontId="6" fillId="0" borderId="8" xfId="1" applyNumberFormat="1" applyFont="1" applyFill="1" applyBorder="1">
      <alignment vertical="center"/>
    </xf>
    <xf numFmtId="176" fontId="6" fillId="0" borderId="7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right" vertical="center"/>
    </xf>
    <xf numFmtId="179" fontId="6" fillId="0" borderId="15" xfId="1" applyNumberFormat="1" applyFont="1" applyFill="1" applyBorder="1" applyAlignment="1">
      <alignment horizontal="right" vertical="center"/>
    </xf>
    <xf numFmtId="179" fontId="6" fillId="0" borderId="13" xfId="1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178" fontId="6" fillId="0" borderId="12" xfId="2" applyNumberFormat="1" applyFont="1" applyFill="1" applyBorder="1">
      <alignment vertical="center"/>
    </xf>
    <xf numFmtId="178" fontId="6" fillId="0" borderId="13" xfId="2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78" fontId="6" fillId="0" borderId="12" xfId="1" applyNumberFormat="1" applyFont="1" applyFill="1" applyBorder="1">
      <alignment vertical="center"/>
    </xf>
    <xf numFmtId="178" fontId="6" fillId="0" borderId="13" xfId="1" applyNumberFormat="1" applyFont="1" applyFill="1" applyBorder="1" applyAlignment="1">
      <alignment horizontal="right" vertical="center"/>
    </xf>
    <xf numFmtId="178" fontId="6" fillId="0" borderId="3" xfId="2" applyNumberFormat="1" applyFont="1" applyFill="1" applyBorder="1">
      <alignment vertical="center"/>
    </xf>
    <xf numFmtId="178" fontId="6" fillId="0" borderId="1" xfId="2" applyNumberFormat="1" applyFont="1" applyFill="1" applyBorder="1" applyAlignment="1">
      <alignment horizontal="right" vertical="center"/>
    </xf>
    <xf numFmtId="177" fontId="6" fillId="0" borderId="3" xfId="1" applyNumberFormat="1" applyFont="1" applyFill="1" applyBorder="1">
      <alignment vertical="center"/>
    </xf>
    <xf numFmtId="177" fontId="6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>
      <alignment vertical="center"/>
    </xf>
    <xf numFmtId="177" fontId="6" fillId="0" borderId="12" xfId="1" applyNumberFormat="1" applyFont="1" applyFill="1" applyBorder="1">
      <alignment vertical="center"/>
    </xf>
    <xf numFmtId="177" fontId="6" fillId="0" borderId="13" xfId="1" applyNumberFormat="1" applyFont="1" applyFill="1" applyBorder="1" applyAlignment="1">
      <alignment horizontal="right" vertical="center"/>
    </xf>
    <xf numFmtId="177" fontId="6" fillId="0" borderId="13" xfId="1" applyNumberFormat="1" applyFont="1" applyFill="1" applyBorder="1">
      <alignment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right" vertical="center"/>
    </xf>
    <xf numFmtId="177" fontId="6" fillId="0" borderId="7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>
      <alignment vertical="center"/>
    </xf>
    <xf numFmtId="38" fontId="6" fillId="0" borderId="18" xfId="1" applyFont="1" applyFill="1" applyBorder="1" applyAlignment="1">
      <alignment horizontal="right" vertical="center"/>
    </xf>
    <xf numFmtId="179" fontId="6" fillId="0" borderId="21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>
      <alignment vertical="center"/>
    </xf>
    <xf numFmtId="179" fontId="6" fillId="0" borderId="20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>
      <alignment vertical="center"/>
    </xf>
    <xf numFmtId="177" fontId="6" fillId="0" borderId="0" xfId="1" applyNumberFormat="1" applyFont="1" applyFill="1" applyBorder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6" fillId="0" borderId="1" xfId="0" applyNumberFormat="1" applyFont="1" applyFill="1" applyBorder="1">
      <alignment vertical="center"/>
    </xf>
    <xf numFmtId="176" fontId="6" fillId="0" borderId="13" xfId="1" applyNumberFormat="1" applyFont="1" applyFill="1" applyBorder="1">
      <alignment vertical="center"/>
    </xf>
    <xf numFmtId="176" fontId="6" fillId="0" borderId="13" xfId="1" applyNumberFormat="1" applyFont="1" applyFill="1" applyBorder="1" applyAlignment="1">
      <alignment horizontal="right" vertical="center"/>
    </xf>
    <xf numFmtId="179" fontId="6" fillId="0" borderId="15" xfId="0" applyNumberFormat="1" applyFont="1" applyFill="1" applyBorder="1" applyAlignment="1">
      <alignment horizontal="right" vertical="center"/>
    </xf>
    <xf numFmtId="179" fontId="6" fillId="0" borderId="13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0" fontId="6" fillId="0" borderId="23" xfId="0" applyFont="1" applyFill="1" applyBorder="1">
      <alignment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1" applyNumberFormat="1" applyFont="1" applyFill="1" applyBorder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38" fontId="6" fillId="0" borderId="7" xfId="0" applyNumberFormat="1" applyFont="1" applyFill="1" applyBorder="1" applyAlignment="1">
      <alignment horizontal="right" vertical="center"/>
    </xf>
    <xf numFmtId="179" fontId="6" fillId="0" borderId="7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179" fontId="6" fillId="0" borderId="20" xfId="0" applyNumberFormat="1" applyFont="1" applyFill="1" applyBorder="1" applyAlignment="1">
      <alignment horizontal="right" vertical="center"/>
    </xf>
    <xf numFmtId="178" fontId="6" fillId="0" borderId="3" xfId="1" applyNumberFormat="1" applyFont="1" applyFill="1" applyBorder="1">
      <alignment vertical="center"/>
    </xf>
    <xf numFmtId="178" fontId="6" fillId="0" borderId="1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38" fontId="6" fillId="0" borderId="5" xfId="1" applyFont="1" applyFill="1" applyBorder="1" applyAlignment="1">
      <alignment horizontal="right" vertical="center"/>
    </xf>
    <xf numFmtId="38" fontId="6" fillId="0" borderId="12" xfId="0" applyNumberFormat="1" applyFont="1" applyFill="1" applyBorder="1">
      <alignment vertical="center"/>
    </xf>
    <xf numFmtId="38" fontId="6" fillId="0" borderId="13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18" xfId="1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6" fillId="0" borderId="12" xfId="1" applyNumberFormat="1" applyFont="1" applyFill="1" applyBorder="1">
      <alignment vertical="center"/>
    </xf>
    <xf numFmtId="0" fontId="1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7" fontId="14" fillId="0" borderId="3" xfId="1" applyNumberFormat="1" applyFont="1" applyFill="1" applyBorder="1">
      <alignment vertical="center"/>
    </xf>
    <xf numFmtId="177" fontId="14" fillId="0" borderId="12" xfId="1" applyNumberFormat="1" applyFont="1" applyFill="1" applyBorder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179" fontId="14" fillId="0" borderId="1" xfId="0" applyNumberFormat="1" applyFont="1" applyFill="1" applyBorder="1" applyAlignment="1">
      <alignment horizontal="right" vertical="center"/>
    </xf>
    <xf numFmtId="178" fontId="14" fillId="0" borderId="3" xfId="2" applyNumberFormat="1" applyFont="1" applyFill="1" applyBorder="1">
      <alignment vertical="center"/>
    </xf>
    <xf numFmtId="178" fontId="14" fillId="0" borderId="1" xfId="2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indent="1"/>
    </xf>
    <xf numFmtId="0" fontId="14" fillId="0" borderId="16" xfId="0" applyFont="1" applyFill="1" applyBorder="1" applyAlignment="1">
      <alignment horizontal="left" vertical="center" indent="1"/>
    </xf>
    <xf numFmtId="0" fontId="14" fillId="0" borderId="13" xfId="0" applyFont="1" applyFill="1" applyBorder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8" xfId="0" applyFont="1" applyFill="1" applyBorder="1">
      <alignment vertical="center"/>
    </xf>
    <xf numFmtId="0" fontId="14" fillId="0" borderId="20" xfId="0" applyFont="1" applyFill="1" applyBorder="1" applyAlignment="1">
      <alignment horizontal="right" vertical="center"/>
    </xf>
    <xf numFmtId="179" fontId="14" fillId="0" borderId="20" xfId="0" applyNumberFormat="1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center" vertical="center"/>
    </xf>
    <xf numFmtId="178" fontId="14" fillId="0" borderId="12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right" vertical="center"/>
    </xf>
    <xf numFmtId="179" fontId="14" fillId="0" borderId="13" xfId="2" applyNumberFormat="1" applyFont="1" applyFill="1" applyBorder="1" applyAlignment="1">
      <alignment horizontal="right" vertical="center"/>
    </xf>
    <xf numFmtId="178" fontId="14" fillId="0" borderId="12" xfId="2" applyNumberFormat="1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178" fontId="14" fillId="0" borderId="5" xfId="2" applyNumberFormat="1" applyFont="1" applyFill="1" applyBorder="1" applyAlignment="1">
      <alignment horizontal="right" vertical="center"/>
    </xf>
    <xf numFmtId="178" fontId="14" fillId="0" borderId="0" xfId="2" applyNumberFormat="1" applyFont="1" applyFill="1" applyBorder="1" applyAlignment="1">
      <alignment horizontal="right" vertical="center"/>
    </xf>
    <xf numFmtId="179" fontId="14" fillId="0" borderId="0" xfId="2" applyNumberFormat="1" applyFont="1" applyFill="1" applyBorder="1" applyAlignment="1">
      <alignment horizontal="right" vertical="center"/>
    </xf>
    <xf numFmtId="178" fontId="14" fillId="0" borderId="5" xfId="2" applyNumberFormat="1" applyFont="1" applyFill="1" applyBorder="1">
      <alignment vertical="center"/>
    </xf>
    <xf numFmtId="0" fontId="14" fillId="0" borderId="16" xfId="0" applyFont="1" applyFill="1" applyBorder="1">
      <alignment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7" xfId="0" applyFont="1" applyFill="1" applyBorder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right" vertical="center"/>
    </xf>
    <xf numFmtId="179" fontId="14" fillId="0" borderId="7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right" vertical="center"/>
    </xf>
    <xf numFmtId="179" fontId="14" fillId="0" borderId="6" xfId="0" applyNumberFormat="1" applyFont="1" applyFill="1" applyBorder="1" applyAlignment="1">
      <alignment horizontal="right" vertical="center"/>
    </xf>
    <xf numFmtId="0" fontId="14" fillId="0" borderId="8" xfId="0" applyFont="1" applyFill="1" applyBorder="1">
      <alignment vertical="center"/>
    </xf>
    <xf numFmtId="0" fontId="16" fillId="0" borderId="0" xfId="0" applyFont="1" applyFill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right" vertical="center"/>
    </xf>
    <xf numFmtId="179" fontId="14" fillId="0" borderId="10" xfId="0" applyNumberFormat="1" applyFont="1" applyFill="1" applyBorder="1" applyAlignment="1">
      <alignment horizontal="right" vertical="center"/>
    </xf>
    <xf numFmtId="0" fontId="16" fillId="0" borderId="0" xfId="0" applyFont="1" applyFill="1" applyBorder="1">
      <alignment vertical="center"/>
    </xf>
    <xf numFmtId="38" fontId="14" fillId="0" borderId="18" xfId="1" applyFont="1" applyFill="1" applyBorder="1">
      <alignment vertical="center"/>
    </xf>
    <xf numFmtId="38" fontId="14" fillId="0" borderId="20" xfId="1" applyFont="1" applyFill="1" applyBorder="1" applyAlignment="1">
      <alignment horizontal="right" vertical="center"/>
    </xf>
    <xf numFmtId="179" fontId="14" fillId="0" borderId="21" xfId="2" applyNumberFormat="1" applyFont="1" applyFill="1" applyBorder="1" applyAlignment="1">
      <alignment horizontal="right" vertical="center"/>
    </xf>
    <xf numFmtId="38" fontId="14" fillId="0" borderId="20" xfId="1" applyFont="1" applyFill="1" applyBorder="1">
      <alignment vertical="center"/>
    </xf>
    <xf numFmtId="179" fontId="14" fillId="0" borderId="20" xfId="2" applyNumberFormat="1" applyFont="1" applyFill="1" applyBorder="1" applyAlignment="1">
      <alignment horizontal="right" vertical="center"/>
    </xf>
    <xf numFmtId="38" fontId="14" fillId="0" borderId="23" xfId="1" applyFont="1" applyFill="1" applyBorder="1">
      <alignment vertical="center"/>
    </xf>
    <xf numFmtId="38" fontId="14" fillId="0" borderId="25" xfId="1" applyFont="1" applyFill="1" applyBorder="1" applyAlignment="1">
      <alignment horizontal="right" vertical="center"/>
    </xf>
    <xf numFmtId="179" fontId="14" fillId="0" borderId="24" xfId="2" applyNumberFormat="1" applyFont="1" applyFill="1" applyBorder="1" applyAlignment="1">
      <alignment horizontal="right" vertical="center"/>
    </xf>
    <xf numFmtId="38" fontId="14" fillId="0" borderId="25" xfId="1" applyFont="1" applyFill="1" applyBorder="1">
      <alignment vertical="center"/>
    </xf>
    <xf numFmtId="179" fontId="14" fillId="0" borderId="25" xfId="2" applyNumberFormat="1" applyFont="1" applyFill="1" applyBorder="1" applyAlignment="1">
      <alignment horizontal="right" vertical="center"/>
    </xf>
    <xf numFmtId="38" fontId="14" fillId="0" borderId="3" xfId="1" applyFont="1" applyFill="1" applyBorder="1">
      <alignment vertical="center"/>
    </xf>
    <xf numFmtId="38" fontId="14" fillId="0" borderId="1" xfId="1" applyFont="1" applyFill="1" applyBorder="1" applyAlignment="1">
      <alignment horizontal="right" vertical="center"/>
    </xf>
    <xf numFmtId="179" fontId="14" fillId="0" borderId="10" xfId="2" applyNumberFormat="1" applyFont="1" applyFill="1" applyBorder="1" applyAlignment="1">
      <alignment horizontal="right" vertical="center"/>
    </xf>
    <xf numFmtId="38" fontId="14" fillId="0" borderId="1" xfId="1" applyFont="1" applyFill="1" applyBorder="1">
      <alignment vertical="center"/>
    </xf>
    <xf numFmtId="179" fontId="14" fillId="0" borderId="1" xfId="2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 indent="1"/>
    </xf>
    <xf numFmtId="0" fontId="14" fillId="0" borderId="10" xfId="0" applyFont="1" applyFill="1" applyBorder="1">
      <alignment vertical="center"/>
    </xf>
    <xf numFmtId="0" fontId="14" fillId="0" borderId="21" xfId="0" applyFont="1" applyFill="1" applyBorder="1" applyAlignment="1">
      <alignment horizontal="left" vertical="center" indent="1"/>
    </xf>
    <xf numFmtId="0" fontId="14" fillId="0" borderId="24" xfId="0" applyFont="1" applyFill="1" applyBorder="1" applyAlignment="1">
      <alignment horizontal="left" vertical="center" indent="1"/>
    </xf>
    <xf numFmtId="0" fontId="6" fillId="0" borderId="7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</cellXfs>
  <cellStyles count="5">
    <cellStyle name="パーセント" xfId="2" builtinId="5"/>
    <cellStyle name="桁区切り" xfId="1" builtinId="6"/>
    <cellStyle name="桁区切り 2" xfId="4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EDEDED"/>
      <color rgb="FF0000FF"/>
      <color rgb="FFFFFFCC"/>
      <color rgb="FFFDE9EE"/>
      <color rgb="FFC8113D"/>
      <color rgb="FFFBD1DB"/>
      <color rgb="FFFEF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7"/>
  <sheetViews>
    <sheetView showGridLines="0" tabSelected="1" view="pageBreakPreview" zoomScale="90" zoomScaleNormal="100" zoomScaleSheetLayoutView="90" workbookViewId="0">
      <selection activeCell="C186" sqref="C186"/>
    </sheetView>
  </sheetViews>
  <sheetFormatPr defaultColWidth="8.81640625" defaultRowHeight="15.65" customHeight="1" x14ac:dyDescent="0.3"/>
  <cols>
    <col min="1" max="1" width="36.1796875" style="23" bestFit="1" customWidth="1"/>
    <col min="2" max="2" width="21.81640625" style="3" bestFit="1" customWidth="1"/>
    <col min="3" max="3" width="29.1796875" style="8" customWidth="1"/>
    <col min="4" max="4" width="34.54296875" style="7" customWidth="1"/>
    <col min="5" max="5" width="13.453125" style="7" customWidth="1"/>
    <col min="6" max="6" width="10.1796875" style="22" customWidth="1"/>
    <col min="7" max="7" width="10" style="23" customWidth="1"/>
    <col min="8" max="8" width="1.81640625" style="24" customWidth="1"/>
    <col min="9" max="9" width="10.1796875" style="25" bestFit="1" customWidth="1"/>
    <col min="10" max="10" width="10" style="23" customWidth="1"/>
    <col min="11" max="11" width="1.81640625" style="24" customWidth="1"/>
    <col min="12" max="12" width="10.1796875" style="25" bestFit="1" customWidth="1"/>
    <col min="13" max="13" width="10" style="23" customWidth="1"/>
    <col min="14" max="14" width="1.81640625" style="24" customWidth="1"/>
    <col min="15" max="15" width="10.1796875" style="25" bestFit="1" customWidth="1"/>
    <col min="16" max="16" width="10" style="23" customWidth="1"/>
    <col min="17" max="17" width="1.81640625" style="24" customWidth="1"/>
    <col min="18" max="18" width="11.453125" style="25" bestFit="1" customWidth="1"/>
    <col min="19" max="19" width="3.453125" style="4" customWidth="1"/>
    <col min="20" max="20" width="8.81640625" style="23"/>
    <col min="21" max="21" width="0.81640625" style="4" customWidth="1"/>
    <col min="22" max="16384" width="8.81640625" style="4"/>
  </cols>
  <sheetData>
    <row r="1" spans="1:20" ht="15.65" customHeight="1" x14ac:dyDescent="0.3">
      <c r="A1" s="21" t="s">
        <v>0</v>
      </c>
    </row>
    <row r="2" spans="1:20" s="9" customFormat="1" ht="24" customHeight="1" x14ac:dyDescent="0.3">
      <c r="A2" s="159"/>
      <c r="B2" s="175" t="s">
        <v>74</v>
      </c>
      <c r="C2" s="160"/>
      <c r="D2" s="175" t="s">
        <v>2</v>
      </c>
      <c r="E2" s="175"/>
      <c r="F2" s="161" t="s">
        <v>3</v>
      </c>
      <c r="G2" s="243" t="s">
        <v>5</v>
      </c>
      <c r="H2" s="244"/>
      <c r="I2" s="245"/>
      <c r="J2" s="243" t="s">
        <v>6</v>
      </c>
      <c r="K2" s="244"/>
      <c r="L2" s="245"/>
      <c r="M2" s="244" t="s">
        <v>7</v>
      </c>
      <c r="N2" s="244"/>
      <c r="O2" s="244"/>
      <c r="P2" s="243" t="s">
        <v>118</v>
      </c>
      <c r="Q2" s="244"/>
      <c r="R2" s="244"/>
      <c r="S2" s="166"/>
      <c r="T2" s="22"/>
    </row>
    <row r="3" spans="1:20" ht="15.65" customHeight="1" x14ac:dyDescent="0.3">
      <c r="A3" s="17" t="s">
        <v>43</v>
      </c>
      <c r="B3" s="3" t="s">
        <v>1</v>
      </c>
      <c r="C3" s="173" t="s">
        <v>82</v>
      </c>
      <c r="D3" s="20"/>
      <c r="E3" s="20"/>
      <c r="F3" s="27" t="s">
        <v>4</v>
      </c>
      <c r="G3" s="28">
        <v>19550</v>
      </c>
      <c r="H3" s="29"/>
      <c r="I3" s="30"/>
      <c r="J3" s="28">
        <v>20917</v>
      </c>
      <c r="K3" s="29"/>
      <c r="L3" s="30"/>
      <c r="M3" s="31">
        <v>20384</v>
      </c>
      <c r="N3" s="32"/>
      <c r="O3" s="33"/>
      <c r="P3" s="36">
        <f>P4+P7</f>
        <v>17084</v>
      </c>
      <c r="Q3" s="32"/>
      <c r="R3" s="33"/>
      <c r="S3" s="167"/>
    </row>
    <row r="4" spans="1:20" ht="15.65" customHeight="1" x14ac:dyDescent="0.3">
      <c r="A4" s="5"/>
      <c r="C4" s="6" t="s">
        <v>8</v>
      </c>
      <c r="D4" s="34" t="s">
        <v>66</v>
      </c>
      <c r="E4" s="35" t="s">
        <v>64</v>
      </c>
      <c r="F4" s="27" t="s">
        <v>49</v>
      </c>
      <c r="G4" s="36">
        <v>10297</v>
      </c>
      <c r="H4" s="32" t="s">
        <v>77</v>
      </c>
      <c r="I4" s="37">
        <v>0.52670076726342707</v>
      </c>
      <c r="J4" s="36">
        <v>10361</v>
      </c>
      <c r="K4" s="32" t="s">
        <v>77</v>
      </c>
      <c r="L4" s="37">
        <v>0.49533871970167809</v>
      </c>
      <c r="M4" s="31">
        <v>10032</v>
      </c>
      <c r="N4" s="32" t="s">
        <v>77</v>
      </c>
      <c r="O4" s="38">
        <v>0.49215070643642073</v>
      </c>
      <c r="P4" s="36">
        <f>P5+P6</f>
        <v>10088</v>
      </c>
      <c r="Q4" s="32" t="s">
        <v>77</v>
      </c>
      <c r="R4" s="38">
        <f>P4/P3</f>
        <v>0.59049402950128771</v>
      </c>
      <c r="S4" s="167"/>
    </row>
    <row r="5" spans="1:20" ht="15.65" customHeight="1" x14ac:dyDescent="0.3">
      <c r="C5" s="5"/>
      <c r="D5" s="5"/>
      <c r="E5" s="39" t="s">
        <v>11</v>
      </c>
      <c r="F5" s="40" t="s">
        <v>4</v>
      </c>
      <c r="G5" s="220">
        <v>8440</v>
      </c>
      <c r="H5" s="221" t="s">
        <v>119</v>
      </c>
      <c r="I5" s="222">
        <f>G5/G4</f>
        <v>0.81965621054676119</v>
      </c>
      <c r="J5" s="220">
        <v>8511</v>
      </c>
      <c r="K5" s="221" t="s">
        <v>119</v>
      </c>
      <c r="L5" s="222">
        <f>J5/J4</f>
        <v>0.82144580638934461</v>
      </c>
      <c r="M5" s="223">
        <v>8171</v>
      </c>
      <c r="N5" s="221" t="s">
        <v>119</v>
      </c>
      <c r="O5" s="224">
        <f>M5/M4</f>
        <v>0.81449362041467299</v>
      </c>
      <c r="P5" s="220">
        <v>8171</v>
      </c>
      <c r="Q5" s="221" t="s">
        <v>119</v>
      </c>
      <c r="R5" s="224">
        <f>P5/P4</f>
        <v>0.80997224425059478</v>
      </c>
      <c r="S5" s="168"/>
      <c r="T5" s="165"/>
    </row>
    <row r="6" spans="1:20" ht="15.65" customHeight="1" x14ac:dyDescent="0.3">
      <c r="C6" s="5"/>
      <c r="D6" s="20"/>
      <c r="E6" s="46" t="s">
        <v>12</v>
      </c>
      <c r="F6" s="47" t="s">
        <v>4</v>
      </c>
      <c r="G6" s="225">
        <v>1857</v>
      </c>
      <c r="H6" s="226" t="s">
        <v>119</v>
      </c>
      <c r="I6" s="227">
        <f>G6/G4</f>
        <v>0.18034378945323881</v>
      </c>
      <c r="J6" s="225">
        <v>1850</v>
      </c>
      <c r="K6" s="226" t="s">
        <v>119</v>
      </c>
      <c r="L6" s="227">
        <f>J6/J4</f>
        <v>0.17855419361065533</v>
      </c>
      <c r="M6" s="228">
        <v>1861</v>
      </c>
      <c r="N6" s="226" t="s">
        <v>119</v>
      </c>
      <c r="O6" s="229">
        <f>M6/M4</f>
        <v>0.18550637958532695</v>
      </c>
      <c r="P6" s="225">
        <v>1917</v>
      </c>
      <c r="Q6" s="226" t="s">
        <v>119</v>
      </c>
      <c r="R6" s="229">
        <f>P6/P4</f>
        <v>0.19002775574940522</v>
      </c>
      <c r="S6" s="168"/>
      <c r="T6" s="165"/>
    </row>
    <row r="7" spans="1:20" ht="15.65" customHeight="1" x14ac:dyDescent="0.3">
      <c r="C7" s="5"/>
      <c r="D7" s="20" t="s">
        <v>54</v>
      </c>
      <c r="E7" s="35" t="s">
        <v>64</v>
      </c>
      <c r="F7" s="27" t="s">
        <v>49</v>
      </c>
      <c r="G7" s="230">
        <v>9253</v>
      </c>
      <c r="H7" s="231" t="s">
        <v>77</v>
      </c>
      <c r="I7" s="232">
        <v>0.47329923273657287</v>
      </c>
      <c r="J7" s="230">
        <v>10556</v>
      </c>
      <c r="K7" s="231" t="s">
        <v>77</v>
      </c>
      <c r="L7" s="232">
        <v>0.50466128029832191</v>
      </c>
      <c r="M7" s="233">
        <v>10352</v>
      </c>
      <c r="N7" s="231" t="s">
        <v>77</v>
      </c>
      <c r="O7" s="234">
        <v>0.50784929356357933</v>
      </c>
      <c r="P7" s="230">
        <f>P8+P9</f>
        <v>6996</v>
      </c>
      <c r="Q7" s="231" t="s">
        <v>77</v>
      </c>
      <c r="R7" s="234">
        <f>P7/P3</f>
        <v>0.40950597049871224</v>
      </c>
      <c r="S7" s="167"/>
    </row>
    <row r="8" spans="1:20" ht="15.65" customHeight="1" x14ac:dyDescent="0.3">
      <c r="C8" s="5"/>
      <c r="D8" s="5"/>
      <c r="E8" s="39" t="s">
        <v>11</v>
      </c>
      <c r="F8" s="40" t="s">
        <v>4</v>
      </c>
      <c r="G8" s="220">
        <v>5678</v>
      </c>
      <c r="H8" s="221" t="s">
        <v>119</v>
      </c>
      <c r="I8" s="222">
        <f>G8/G7</f>
        <v>0.61363881984221336</v>
      </c>
      <c r="J8" s="220">
        <v>6826</v>
      </c>
      <c r="K8" s="221" t="s">
        <v>119</v>
      </c>
      <c r="L8" s="222">
        <f>J8/J7</f>
        <v>0.64664645699128454</v>
      </c>
      <c r="M8" s="223">
        <v>6387</v>
      </c>
      <c r="N8" s="221" t="s">
        <v>119</v>
      </c>
      <c r="O8" s="224">
        <f>M8/M7</f>
        <v>0.61698222565687788</v>
      </c>
      <c r="P8" s="220">
        <v>3799</v>
      </c>
      <c r="Q8" s="221" t="s">
        <v>119</v>
      </c>
      <c r="R8" s="224">
        <f>P8/P7</f>
        <v>0.54302458547741561</v>
      </c>
      <c r="S8" s="168"/>
    </row>
    <row r="9" spans="1:20" ht="15.65" customHeight="1" x14ac:dyDescent="0.3">
      <c r="A9" s="7"/>
      <c r="C9" s="10"/>
      <c r="D9" s="20"/>
      <c r="E9" s="46" t="s">
        <v>12</v>
      </c>
      <c r="F9" s="47" t="s">
        <v>4</v>
      </c>
      <c r="G9" s="225">
        <v>3575</v>
      </c>
      <c r="H9" s="226" t="s">
        <v>119</v>
      </c>
      <c r="I9" s="227">
        <f>G9/G7</f>
        <v>0.38636118015778664</v>
      </c>
      <c r="J9" s="225">
        <v>3730</v>
      </c>
      <c r="K9" s="226" t="s">
        <v>119</v>
      </c>
      <c r="L9" s="227">
        <f>J9/J7</f>
        <v>0.35335354300871541</v>
      </c>
      <c r="M9" s="228">
        <v>3965</v>
      </c>
      <c r="N9" s="226" t="s">
        <v>119</v>
      </c>
      <c r="O9" s="229">
        <f>M9/M7</f>
        <v>0.38301777434312212</v>
      </c>
      <c r="P9" s="225">
        <v>3197</v>
      </c>
      <c r="Q9" s="226" t="s">
        <v>119</v>
      </c>
      <c r="R9" s="229">
        <f>P9/P7</f>
        <v>0.45697541452258433</v>
      </c>
      <c r="S9" s="168"/>
    </row>
    <row r="10" spans="1:20" ht="15.65" customHeight="1" x14ac:dyDescent="0.3">
      <c r="A10" s="5"/>
      <c r="C10" s="11" t="s">
        <v>10</v>
      </c>
      <c r="D10" s="17" t="s">
        <v>56</v>
      </c>
      <c r="E10" s="39" t="s">
        <v>11</v>
      </c>
      <c r="F10" s="40" t="s">
        <v>49</v>
      </c>
      <c r="G10" s="41">
        <v>14118</v>
      </c>
      <c r="H10" s="42" t="s">
        <v>77</v>
      </c>
      <c r="I10" s="43">
        <v>0.72214833759590791</v>
      </c>
      <c r="J10" s="41">
        <v>15337</v>
      </c>
      <c r="K10" s="42" t="s">
        <v>77</v>
      </c>
      <c r="L10" s="43">
        <v>0.73323134292680592</v>
      </c>
      <c r="M10" s="44">
        <v>14558</v>
      </c>
      <c r="N10" s="42" t="s">
        <v>77</v>
      </c>
      <c r="O10" s="45">
        <v>0.7141875981161695</v>
      </c>
      <c r="P10" s="41">
        <v>11970</v>
      </c>
      <c r="Q10" s="42" t="s">
        <v>77</v>
      </c>
      <c r="R10" s="45">
        <f>P10/P3</f>
        <v>0.70065558417232499</v>
      </c>
      <c r="S10" s="167"/>
    </row>
    <row r="11" spans="1:20" ht="15.65" customHeight="1" x14ac:dyDescent="0.3">
      <c r="A11" s="7"/>
      <c r="B11" s="1"/>
      <c r="C11" s="10"/>
      <c r="D11" s="20"/>
      <c r="E11" s="46" t="s">
        <v>12</v>
      </c>
      <c r="F11" s="47" t="s">
        <v>49</v>
      </c>
      <c r="G11" s="48">
        <v>5432</v>
      </c>
      <c r="H11" s="49" t="s">
        <v>77</v>
      </c>
      <c r="I11" s="37">
        <v>0.27785166240409209</v>
      </c>
      <c r="J11" s="48">
        <v>5580</v>
      </c>
      <c r="K11" s="49" t="s">
        <v>77</v>
      </c>
      <c r="L11" s="50">
        <v>0.26676865707319403</v>
      </c>
      <c r="M11" s="51">
        <v>5826</v>
      </c>
      <c r="N11" s="49" t="s">
        <v>77</v>
      </c>
      <c r="O11" s="52">
        <v>0.28581240188383045</v>
      </c>
      <c r="P11" s="48">
        <v>5114</v>
      </c>
      <c r="Q11" s="49" t="s">
        <v>77</v>
      </c>
      <c r="R11" s="52">
        <f>P11/P3</f>
        <v>0.29934441582767501</v>
      </c>
      <c r="S11" s="167"/>
    </row>
    <row r="12" spans="1:20" ht="15.65" customHeight="1" x14ac:dyDescent="0.3">
      <c r="A12" s="11"/>
      <c r="B12" s="178" t="s">
        <v>124</v>
      </c>
      <c r="C12" s="235" t="s">
        <v>65</v>
      </c>
      <c r="D12" s="200" t="s">
        <v>13</v>
      </c>
      <c r="E12" s="236" t="s">
        <v>64</v>
      </c>
      <c r="F12" s="27" t="s">
        <v>49</v>
      </c>
      <c r="G12" s="36">
        <f>G13+G14</f>
        <v>114</v>
      </c>
      <c r="H12" s="32" t="s">
        <v>77</v>
      </c>
      <c r="I12" s="37">
        <f>G12/G4</f>
        <v>1.1071185782266679E-2</v>
      </c>
      <c r="J12" s="36">
        <f>J13+J14</f>
        <v>107</v>
      </c>
      <c r="K12" s="32" t="s">
        <v>77</v>
      </c>
      <c r="L12" s="37">
        <f>J12/J4</f>
        <v>1.0327188495318985E-2</v>
      </c>
      <c r="M12" s="36">
        <f>M13+M14</f>
        <v>112</v>
      </c>
      <c r="N12" s="32" t="s">
        <v>77</v>
      </c>
      <c r="O12" s="37">
        <f>M12/M4</f>
        <v>1.1164274322169059E-2</v>
      </c>
      <c r="P12" s="36">
        <f>P13+P14</f>
        <v>131</v>
      </c>
      <c r="Q12" s="32" t="s">
        <v>77</v>
      </c>
      <c r="R12" s="38">
        <f>P12/P4</f>
        <v>1.2985725614591595E-2</v>
      </c>
      <c r="S12" s="167"/>
    </row>
    <row r="13" spans="1:20" ht="15.65" customHeight="1" x14ac:dyDescent="0.3">
      <c r="A13" s="11"/>
      <c r="B13" s="178"/>
      <c r="C13" s="178"/>
      <c r="D13" s="200"/>
      <c r="E13" s="237" t="s">
        <v>11</v>
      </c>
      <c r="F13" s="40" t="s">
        <v>4</v>
      </c>
      <c r="G13" s="41">
        <v>94</v>
      </c>
      <c r="H13" s="42"/>
      <c r="I13" s="43"/>
      <c r="J13" s="41">
        <v>81</v>
      </c>
      <c r="K13" s="42"/>
      <c r="L13" s="43"/>
      <c r="M13" s="44">
        <v>87</v>
      </c>
      <c r="N13" s="42"/>
      <c r="O13" s="45"/>
      <c r="P13" s="41">
        <v>97</v>
      </c>
      <c r="Q13" s="42"/>
      <c r="R13" s="45"/>
      <c r="S13" s="167"/>
    </row>
    <row r="14" spans="1:20" ht="15.65" customHeight="1" x14ac:dyDescent="0.3">
      <c r="B14" s="178"/>
      <c r="C14" s="178"/>
      <c r="D14" s="181"/>
      <c r="E14" s="238" t="s">
        <v>12</v>
      </c>
      <c r="F14" s="47" t="s">
        <v>4</v>
      </c>
      <c r="G14" s="48">
        <v>20</v>
      </c>
      <c r="H14" s="49"/>
      <c r="I14" s="50"/>
      <c r="J14" s="48">
        <v>26</v>
      </c>
      <c r="K14" s="49"/>
      <c r="L14" s="50"/>
      <c r="M14" s="51">
        <v>25</v>
      </c>
      <c r="N14" s="49"/>
      <c r="O14" s="52"/>
      <c r="P14" s="48">
        <v>34</v>
      </c>
      <c r="Q14" s="49"/>
      <c r="R14" s="52"/>
      <c r="S14" s="167"/>
    </row>
    <row r="15" spans="1:20" ht="15.65" customHeight="1" x14ac:dyDescent="0.3">
      <c r="B15" s="178"/>
      <c r="C15" s="178"/>
      <c r="D15" s="200" t="s">
        <v>14</v>
      </c>
      <c r="E15" s="236" t="s">
        <v>64</v>
      </c>
      <c r="F15" s="27" t="s">
        <v>49</v>
      </c>
      <c r="G15" s="36">
        <f>G16+G17</f>
        <v>1482</v>
      </c>
      <c r="H15" s="32" t="s">
        <v>77</v>
      </c>
      <c r="I15" s="37">
        <f>G15/G4</f>
        <v>0.14392541516946683</v>
      </c>
      <c r="J15" s="36">
        <f>J16+J17</f>
        <v>1517</v>
      </c>
      <c r="K15" s="32" t="s">
        <v>77</v>
      </c>
      <c r="L15" s="37">
        <f>J15/J4</f>
        <v>0.14641443876073737</v>
      </c>
      <c r="M15" s="36">
        <f>M16+M17</f>
        <v>1504</v>
      </c>
      <c r="N15" s="32" t="s">
        <v>77</v>
      </c>
      <c r="O15" s="37">
        <f>M15/M4</f>
        <v>0.14992025518341306</v>
      </c>
      <c r="P15" s="36">
        <f>P16+P17</f>
        <v>1517</v>
      </c>
      <c r="Q15" s="32" t="s">
        <v>77</v>
      </c>
      <c r="R15" s="38">
        <f>P15/P4</f>
        <v>0.1503766851704996</v>
      </c>
      <c r="S15" s="167"/>
    </row>
    <row r="16" spans="1:20" ht="15.65" customHeight="1" x14ac:dyDescent="0.3">
      <c r="B16" s="178"/>
      <c r="C16" s="178"/>
      <c r="D16" s="200"/>
      <c r="E16" s="237" t="s">
        <v>11</v>
      </c>
      <c r="F16" s="40" t="s">
        <v>4</v>
      </c>
      <c r="G16" s="41">
        <v>1165</v>
      </c>
      <c r="H16" s="42"/>
      <c r="I16" s="43"/>
      <c r="J16" s="41">
        <v>1210</v>
      </c>
      <c r="K16" s="42"/>
      <c r="L16" s="43"/>
      <c r="M16" s="44">
        <v>1185</v>
      </c>
      <c r="N16" s="42"/>
      <c r="O16" s="45"/>
      <c r="P16" s="41">
        <v>1183</v>
      </c>
      <c r="Q16" s="42"/>
      <c r="R16" s="45"/>
      <c r="S16" s="167"/>
    </row>
    <row r="17" spans="1:19" ht="15.65" customHeight="1" x14ac:dyDescent="0.3">
      <c r="B17" s="178"/>
      <c r="C17" s="178"/>
      <c r="D17" s="181"/>
      <c r="E17" s="238" t="s">
        <v>12</v>
      </c>
      <c r="F17" s="47" t="s">
        <v>4</v>
      </c>
      <c r="G17" s="48">
        <v>317</v>
      </c>
      <c r="H17" s="49"/>
      <c r="I17" s="50"/>
      <c r="J17" s="48">
        <v>307</v>
      </c>
      <c r="K17" s="49"/>
      <c r="L17" s="50"/>
      <c r="M17" s="51">
        <v>319</v>
      </c>
      <c r="N17" s="49"/>
      <c r="O17" s="52"/>
      <c r="P17" s="48">
        <v>334</v>
      </c>
      <c r="Q17" s="49"/>
      <c r="R17" s="52"/>
      <c r="S17" s="167"/>
    </row>
    <row r="18" spans="1:19" ht="15.65" customHeight="1" x14ac:dyDescent="0.3">
      <c r="B18" s="178"/>
      <c r="C18" s="178"/>
      <c r="D18" s="200" t="s">
        <v>15</v>
      </c>
      <c r="E18" s="236" t="s">
        <v>64</v>
      </c>
      <c r="F18" s="27" t="s">
        <v>49</v>
      </c>
      <c r="G18" s="36">
        <f>G19+G20</f>
        <v>1618</v>
      </c>
      <c r="H18" s="32" t="s">
        <v>77</v>
      </c>
      <c r="I18" s="37">
        <f>G18/G4</f>
        <v>0.15713314557638147</v>
      </c>
      <c r="J18" s="36">
        <f>J19+J20</f>
        <v>1579</v>
      </c>
      <c r="K18" s="32" t="s">
        <v>77</v>
      </c>
      <c r="L18" s="37">
        <f>J18/J4</f>
        <v>0.15239841714120259</v>
      </c>
      <c r="M18" s="36">
        <f>M19+M20</f>
        <v>1578</v>
      </c>
      <c r="N18" s="32" t="s">
        <v>77</v>
      </c>
      <c r="O18" s="37">
        <f>M18/M4</f>
        <v>0.15729665071770335</v>
      </c>
      <c r="P18" s="36">
        <f>P19+P20</f>
        <v>1591</v>
      </c>
      <c r="Q18" s="32" t="s">
        <v>77</v>
      </c>
      <c r="R18" s="38">
        <f>P18/P4</f>
        <v>0.15771213322759714</v>
      </c>
      <c r="S18" s="167"/>
    </row>
    <row r="19" spans="1:19" ht="15.65" customHeight="1" x14ac:dyDescent="0.3">
      <c r="B19" s="178"/>
      <c r="C19" s="178"/>
      <c r="D19" s="200"/>
      <c r="E19" s="237" t="s">
        <v>11</v>
      </c>
      <c r="F19" s="40" t="s">
        <v>4</v>
      </c>
      <c r="G19" s="41">
        <v>1259</v>
      </c>
      <c r="H19" s="42"/>
      <c r="I19" s="43"/>
      <c r="J19" s="41">
        <v>1238</v>
      </c>
      <c r="K19" s="42"/>
      <c r="L19" s="43"/>
      <c r="M19" s="44">
        <v>1228</v>
      </c>
      <c r="N19" s="42"/>
      <c r="O19" s="45"/>
      <c r="P19" s="41">
        <v>1249</v>
      </c>
      <c r="Q19" s="42"/>
      <c r="R19" s="45"/>
      <c r="S19" s="167"/>
    </row>
    <row r="20" spans="1:19" ht="15.65" customHeight="1" x14ac:dyDescent="0.3">
      <c r="B20" s="178"/>
      <c r="C20" s="178"/>
      <c r="D20" s="181"/>
      <c r="E20" s="238" t="s">
        <v>12</v>
      </c>
      <c r="F20" s="47" t="s">
        <v>4</v>
      </c>
      <c r="G20" s="48">
        <v>359</v>
      </c>
      <c r="H20" s="49"/>
      <c r="I20" s="50"/>
      <c r="J20" s="48">
        <v>341</v>
      </c>
      <c r="K20" s="49"/>
      <c r="L20" s="50"/>
      <c r="M20" s="51">
        <v>350</v>
      </c>
      <c r="N20" s="49"/>
      <c r="O20" s="52"/>
      <c r="P20" s="48">
        <v>342</v>
      </c>
      <c r="Q20" s="49"/>
      <c r="R20" s="52"/>
      <c r="S20" s="167"/>
    </row>
    <row r="21" spans="1:19" ht="15.65" customHeight="1" x14ac:dyDescent="0.3">
      <c r="B21" s="178"/>
      <c r="C21" s="178"/>
      <c r="D21" s="200" t="s">
        <v>16</v>
      </c>
      <c r="E21" s="236" t="s">
        <v>64</v>
      </c>
      <c r="F21" s="27" t="s">
        <v>49</v>
      </c>
      <c r="G21" s="36">
        <f>G22+G23</f>
        <v>3060</v>
      </c>
      <c r="H21" s="32" t="s">
        <v>77</v>
      </c>
      <c r="I21" s="37">
        <f>G21/G4</f>
        <v>0.2971739341555793</v>
      </c>
      <c r="J21" s="36">
        <f>J22+J23</f>
        <v>2858</v>
      </c>
      <c r="K21" s="32" t="s">
        <v>77</v>
      </c>
      <c r="L21" s="37">
        <f>J21/J4</f>
        <v>0.27584210018337996</v>
      </c>
      <c r="M21" s="36">
        <f>M22+M23</f>
        <v>2536</v>
      </c>
      <c r="N21" s="32" t="s">
        <v>77</v>
      </c>
      <c r="O21" s="37">
        <f>M21/M4</f>
        <v>0.25279106858054229</v>
      </c>
      <c r="P21" s="36">
        <f>P22+P23</f>
        <v>2419</v>
      </c>
      <c r="Q21" s="32" t="s">
        <v>77</v>
      </c>
      <c r="R21" s="38">
        <f>P21/P4</f>
        <v>0.23978984932593181</v>
      </c>
      <c r="S21" s="167"/>
    </row>
    <row r="22" spans="1:19" ht="15.65" customHeight="1" x14ac:dyDescent="0.3">
      <c r="B22" s="178"/>
      <c r="C22" s="178"/>
      <c r="D22" s="200"/>
      <c r="E22" s="237" t="s">
        <v>11</v>
      </c>
      <c r="F22" s="40" t="s">
        <v>4</v>
      </c>
      <c r="G22" s="41">
        <v>2334</v>
      </c>
      <c r="H22" s="42"/>
      <c r="I22" s="43"/>
      <c r="J22" s="41">
        <v>2162</v>
      </c>
      <c r="K22" s="42"/>
      <c r="L22" s="43"/>
      <c r="M22" s="44">
        <v>1902</v>
      </c>
      <c r="N22" s="42"/>
      <c r="O22" s="45"/>
      <c r="P22" s="41">
        <v>1803</v>
      </c>
      <c r="Q22" s="42"/>
      <c r="R22" s="45"/>
      <c r="S22" s="167"/>
    </row>
    <row r="23" spans="1:19" ht="15.65" customHeight="1" x14ac:dyDescent="0.3">
      <c r="B23" s="178"/>
      <c r="C23" s="178"/>
      <c r="D23" s="181"/>
      <c r="E23" s="238" t="s">
        <v>12</v>
      </c>
      <c r="F23" s="47" t="s">
        <v>4</v>
      </c>
      <c r="G23" s="48">
        <v>726</v>
      </c>
      <c r="H23" s="49"/>
      <c r="I23" s="50"/>
      <c r="J23" s="48">
        <v>696</v>
      </c>
      <c r="K23" s="49"/>
      <c r="L23" s="50"/>
      <c r="M23" s="51">
        <v>634</v>
      </c>
      <c r="N23" s="49"/>
      <c r="O23" s="52"/>
      <c r="P23" s="48">
        <v>616</v>
      </c>
      <c r="Q23" s="49"/>
      <c r="R23" s="52"/>
      <c r="S23" s="167"/>
    </row>
    <row r="24" spans="1:19" ht="15.65" customHeight="1" x14ac:dyDescent="0.3">
      <c r="B24" s="178"/>
      <c r="C24" s="178"/>
      <c r="D24" s="200" t="s">
        <v>17</v>
      </c>
      <c r="E24" s="236" t="s">
        <v>64</v>
      </c>
      <c r="F24" s="27" t="s">
        <v>49</v>
      </c>
      <c r="G24" s="36">
        <f>G25+G26</f>
        <v>3850</v>
      </c>
      <c r="H24" s="32" t="s">
        <v>77</v>
      </c>
      <c r="I24" s="37">
        <f>G24/G4</f>
        <v>0.37389530931339227</v>
      </c>
      <c r="J24" s="36">
        <f>J25+J26</f>
        <v>3970</v>
      </c>
      <c r="K24" s="32" t="s">
        <v>77</v>
      </c>
      <c r="L24" s="37">
        <f>J24/J4</f>
        <v>0.38316764791043334</v>
      </c>
      <c r="M24" s="36">
        <f>M25+M26</f>
        <v>3989</v>
      </c>
      <c r="N24" s="32" t="s">
        <v>77</v>
      </c>
      <c r="O24" s="37">
        <f>M24/M4</f>
        <v>0.39762759170653905</v>
      </c>
      <c r="P24" s="36">
        <f>P25+P26</f>
        <v>4023</v>
      </c>
      <c r="Q24" s="32" t="s">
        <v>77</v>
      </c>
      <c r="R24" s="38">
        <f>P24/P4</f>
        <v>0.3987906423473434</v>
      </c>
      <c r="S24" s="167"/>
    </row>
    <row r="25" spans="1:19" ht="15.65" customHeight="1" x14ac:dyDescent="0.3">
      <c r="B25" s="178"/>
      <c r="C25" s="178"/>
      <c r="D25" s="200"/>
      <c r="E25" s="237" t="s">
        <v>11</v>
      </c>
      <c r="F25" s="40" t="s">
        <v>4</v>
      </c>
      <c r="G25" s="41">
        <v>3429</v>
      </c>
      <c r="H25" s="42"/>
      <c r="I25" s="43"/>
      <c r="J25" s="41">
        <v>3510</v>
      </c>
      <c r="K25" s="42"/>
      <c r="L25" s="43"/>
      <c r="M25" s="44">
        <v>3482</v>
      </c>
      <c r="N25" s="42"/>
      <c r="O25" s="45"/>
      <c r="P25" s="41">
        <v>3468</v>
      </c>
      <c r="Q25" s="42"/>
      <c r="R25" s="45"/>
      <c r="S25" s="167"/>
    </row>
    <row r="26" spans="1:19" ht="15.65" customHeight="1" x14ac:dyDescent="0.3">
      <c r="B26" s="178"/>
      <c r="C26" s="178"/>
      <c r="D26" s="181"/>
      <c r="E26" s="238" t="s">
        <v>12</v>
      </c>
      <c r="F26" s="47" t="s">
        <v>4</v>
      </c>
      <c r="G26" s="48">
        <v>421</v>
      </c>
      <c r="H26" s="49"/>
      <c r="I26" s="50"/>
      <c r="J26" s="48">
        <v>460</v>
      </c>
      <c r="K26" s="49"/>
      <c r="L26" s="50"/>
      <c r="M26" s="51">
        <v>507</v>
      </c>
      <c r="N26" s="49"/>
      <c r="O26" s="52"/>
      <c r="P26" s="48">
        <v>555</v>
      </c>
      <c r="Q26" s="49"/>
      <c r="R26" s="52"/>
      <c r="S26" s="167"/>
    </row>
    <row r="27" spans="1:19" ht="15.65" customHeight="1" x14ac:dyDescent="0.3">
      <c r="B27" s="178"/>
      <c r="C27" s="178"/>
      <c r="D27" s="200" t="s">
        <v>18</v>
      </c>
      <c r="E27" s="236" t="s">
        <v>64</v>
      </c>
      <c r="F27" s="27" t="s">
        <v>49</v>
      </c>
      <c r="G27" s="36">
        <f>G28+G29</f>
        <v>172</v>
      </c>
      <c r="H27" s="32" t="s">
        <v>77</v>
      </c>
      <c r="I27" s="37">
        <f>G27/G4</f>
        <v>1.6703894338156746E-2</v>
      </c>
      <c r="J27" s="36">
        <f>J28+J29</f>
        <v>328</v>
      </c>
      <c r="K27" s="32" t="s">
        <v>77</v>
      </c>
      <c r="L27" s="37">
        <f>J27/J4</f>
        <v>3.1657175948267544E-2</v>
      </c>
      <c r="M27" s="36">
        <f>M28+M29</f>
        <v>310</v>
      </c>
      <c r="N27" s="32" t="s">
        <v>77</v>
      </c>
      <c r="O27" s="37">
        <f>M27/M4</f>
        <v>3.0901116427432217E-2</v>
      </c>
      <c r="P27" s="36">
        <f>P28+P29</f>
        <v>400</v>
      </c>
      <c r="Q27" s="32" t="s">
        <v>77</v>
      </c>
      <c r="R27" s="38">
        <f>P27/P4</f>
        <v>3.9651070578905628E-2</v>
      </c>
      <c r="S27" s="167"/>
    </row>
    <row r="28" spans="1:19" ht="15.65" customHeight="1" x14ac:dyDescent="0.3">
      <c r="B28" s="178"/>
      <c r="C28" s="178"/>
      <c r="D28" s="200"/>
      <c r="E28" s="237" t="s">
        <v>11</v>
      </c>
      <c r="F28" s="40" t="s">
        <v>4</v>
      </c>
      <c r="G28" s="41">
        <v>158</v>
      </c>
      <c r="H28" s="42"/>
      <c r="I28" s="43"/>
      <c r="J28" s="41">
        <v>308</v>
      </c>
      <c r="K28" s="42"/>
      <c r="L28" s="43"/>
      <c r="M28" s="44">
        <v>284</v>
      </c>
      <c r="N28" s="42"/>
      <c r="O28" s="45"/>
      <c r="P28" s="41">
        <v>364</v>
      </c>
      <c r="Q28" s="42"/>
      <c r="R28" s="45"/>
      <c r="S28" s="167"/>
    </row>
    <row r="29" spans="1:19" ht="15.65" customHeight="1" x14ac:dyDescent="0.3">
      <c r="B29" s="178"/>
      <c r="C29" s="178"/>
      <c r="D29" s="181"/>
      <c r="E29" s="238" t="s">
        <v>12</v>
      </c>
      <c r="F29" s="47" t="s">
        <v>4</v>
      </c>
      <c r="G29" s="48">
        <v>14</v>
      </c>
      <c r="H29" s="49"/>
      <c r="I29" s="50"/>
      <c r="J29" s="48">
        <v>20</v>
      </c>
      <c r="K29" s="49"/>
      <c r="L29" s="50"/>
      <c r="M29" s="51">
        <v>26</v>
      </c>
      <c r="N29" s="49"/>
      <c r="O29" s="52"/>
      <c r="P29" s="48">
        <v>36</v>
      </c>
      <c r="Q29" s="49"/>
      <c r="R29" s="52"/>
      <c r="S29" s="167"/>
    </row>
    <row r="30" spans="1:19" ht="15.65" customHeight="1" x14ac:dyDescent="0.3">
      <c r="B30" s="178"/>
      <c r="C30" s="178"/>
      <c r="D30" s="200" t="s">
        <v>19</v>
      </c>
      <c r="E30" s="236" t="s">
        <v>64</v>
      </c>
      <c r="F30" s="27" t="s">
        <v>49</v>
      </c>
      <c r="G30" s="36">
        <f>G31+G32</f>
        <v>1</v>
      </c>
      <c r="H30" s="32" t="s">
        <v>77</v>
      </c>
      <c r="I30" s="37">
        <f>G30/G4</f>
        <v>9.711566475672526E-5</v>
      </c>
      <c r="J30" s="36">
        <f>J31+J32</f>
        <v>2</v>
      </c>
      <c r="K30" s="32" t="s">
        <v>77</v>
      </c>
      <c r="L30" s="37">
        <f>J30/J4</f>
        <v>1.9303156066016793E-4</v>
      </c>
      <c r="M30" s="36">
        <f>M31+M32</f>
        <v>3</v>
      </c>
      <c r="N30" s="32" t="s">
        <v>77</v>
      </c>
      <c r="O30" s="37">
        <f>M30/M4</f>
        <v>2.9904306220095693E-4</v>
      </c>
      <c r="P30" s="36">
        <f>P31+P32</f>
        <v>7</v>
      </c>
      <c r="Q30" s="32" t="s">
        <v>77</v>
      </c>
      <c r="R30" s="38">
        <f>P30/P4</f>
        <v>6.9389373513084856E-4</v>
      </c>
      <c r="S30" s="167"/>
    </row>
    <row r="31" spans="1:19" ht="15.65" customHeight="1" x14ac:dyDescent="0.3">
      <c r="B31" s="178"/>
      <c r="C31" s="178"/>
      <c r="D31" s="200"/>
      <c r="E31" s="237" t="s">
        <v>11</v>
      </c>
      <c r="F31" s="40" t="s">
        <v>4</v>
      </c>
      <c r="G31" s="94">
        <v>1</v>
      </c>
      <c r="H31" s="42"/>
      <c r="I31" s="43"/>
      <c r="J31" s="41">
        <v>2</v>
      </c>
      <c r="K31" s="42"/>
      <c r="L31" s="43"/>
      <c r="M31" s="44">
        <v>3</v>
      </c>
      <c r="N31" s="42"/>
      <c r="O31" s="45"/>
      <c r="P31" s="41">
        <v>7</v>
      </c>
      <c r="Q31" s="42"/>
      <c r="R31" s="45"/>
      <c r="S31" s="167"/>
    </row>
    <row r="32" spans="1:19" ht="15.65" customHeight="1" x14ac:dyDescent="0.3">
      <c r="A32" s="7"/>
      <c r="B32" s="179"/>
      <c r="C32" s="179"/>
      <c r="D32" s="181"/>
      <c r="E32" s="238" t="s">
        <v>12</v>
      </c>
      <c r="F32" s="47" t="s">
        <v>4</v>
      </c>
      <c r="G32" s="23">
        <v>0</v>
      </c>
      <c r="H32" s="49"/>
      <c r="I32" s="50"/>
      <c r="J32" s="48">
        <v>0</v>
      </c>
      <c r="K32" s="49"/>
      <c r="L32" s="50"/>
      <c r="M32" s="51">
        <v>0</v>
      </c>
      <c r="N32" s="49"/>
      <c r="O32" s="52"/>
      <c r="P32" s="48">
        <v>0</v>
      </c>
      <c r="Q32" s="49"/>
      <c r="R32" s="52"/>
      <c r="S32" s="167"/>
    </row>
    <row r="33" spans="1:21" ht="15.65" customHeight="1" x14ac:dyDescent="0.3">
      <c r="A33" s="7"/>
      <c r="B33" s="2" t="s">
        <v>20</v>
      </c>
      <c r="C33" s="173" t="s">
        <v>82</v>
      </c>
      <c r="D33" s="20"/>
      <c r="E33" s="53"/>
      <c r="F33" s="26" t="s">
        <v>4</v>
      </c>
      <c r="G33" s="54">
        <v>277</v>
      </c>
      <c r="H33" s="55"/>
      <c r="I33" s="56"/>
      <c r="J33" s="54">
        <v>241</v>
      </c>
      <c r="K33" s="55"/>
      <c r="L33" s="56"/>
      <c r="M33" s="54">
        <v>248</v>
      </c>
      <c r="N33" s="55"/>
      <c r="O33" s="57"/>
      <c r="P33" s="54">
        <f>P34+P35</f>
        <v>260</v>
      </c>
      <c r="Q33" s="55"/>
      <c r="R33" s="57"/>
      <c r="S33" s="167"/>
    </row>
    <row r="34" spans="1:21" ht="15.65" customHeight="1" x14ac:dyDescent="0.3">
      <c r="A34" s="11"/>
      <c r="C34" s="11" t="s">
        <v>10</v>
      </c>
      <c r="D34" s="17" t="s">
        <v>56</v>
      </c>
      <c r="E34" s="39" t="s">
        <v>11</v>
      </c>
      <c r="F34" s="40" t="s">
        <v>49</v>
      </c>
      <c r="G34" s="41">
        <v>222</v>
      </c>
      <c r="H34" s="42" t="s">
        <v>77</v>
      </c>
      <c r="I34" s="43">
        <v>0.80144404332129959</v>
      </c>
      <c r="J34" s="41">
        <v>186</v>
      </c>
      <c r="K34" s="42" t="s">
        <v>77</v>
      </c>
      <c r="L34" s="43">
        <v>0.77178423236514526</v>
      </c>
      <c r="M34" s="44">
        <v>183</v>
      </c>
      <c r="N34" s="42" t="s">
        <v>77</v>
      </c>
      <c r="O34" s="45">
        <v>0.73790322580645162</v>
      </c>
      <c r="P34" s="41">
        <v>187</v>
      </c>
      <c r="Q34" s="42" t="s">
        <v>77</v>
      </c>
      <c r="R34" s="45">
        <f>P34/P33</f>
        <v>0.71923076923076923</v>
      </c>
      <c r="S34" s="167"/>
    </row>
    <row r="35" spans="1:21" ht="15.65" customHeight="1" x14ac:dyDescent="0.3">
      <c r="A35" s="20"/>
      <c r="B35" s="1"/>
      <c r="C35" s="1"/>
      <c r="D35" s="20"/>
      <c r="E35" s="58" t="s">
        <v>12</v>
      </c>
      <c r="F35" s="47" t="s">
        <v>49</v>
      </c>
      <c r="G35" s="48">
        <v>55</v>
      </c>
      <c r="H35" s="49" t="s">
        <v>77</v>
      </c>
      <c r="I35" s="50">
        <v>0.19855595667870035</v>
      </c>
      <c r="J35" s="48">
        <v>55</v>
      </c>
      <c r="K35" s="49" t="s">
        <v>77</v>
      </c>
      <c r="L35" s="50">
        <v>0.22821576763485477</v>
      </c>
      <c r="M35" s="51">
        <v>65</v>
      </c>
      <c r="N35" s="49" t="s">
        <v>77</v>
      </c>
      <c r="O35" s="52">
        <v>0.26209677419354838</v>
      </c>
      <c r="P35" s="48">
        <v>73</v>
      </c>
      <c r="Q35" s="49" t="s">
        <v>77</v>
      </c>
      <c r="R35" s="52">
        <f>P35/P33</f>
        <v>0.28076923076923077</v>
      </c>
      <c r="S35" s="167"/>
    </row>
    <row r="36" spans="1:21" ht="15.65" customHeight="1" x14ac:dyDescent="0.3">
      <c r="A36" s="17" t="s">
        <v>70</v>
      </c>
      <c r="B36" s="1" t="s">
        <v>1</v>
      </c>
      <c r="C36" s="173" t="s">
        <v>83</v>
      </c>
      <c r="D36" s="20"/>
      <c r="E36" s="53"/>
      <c r="F36" s="27" t="s">
        <v>4</v>
      </c>
      <c r="G36" s="28">
        <v>2903</v>
      </c>
      <c r="H36" s="29"/>
      <c r="I36" s="30"/>
      <c r="J36" s="28">
        <v>2885</v>
      </c>
      <c r="K36" s="29"/>
      <c r="L36" s="30"/>
      <c r="M36" s="31">
        <v>3021</v>
      </c>
      <c r="N36" s="32"/>
      <c r="O36" s="33"/>
      <c r="P36" s="36">
        <f>P37+P38</f>
        <v>2145</v>
      </c>
      <c r="Q36" s="32"/>
      <c r="R36" s="33"/>
      <c r="S36" s="167"/>
    </row>
    <row r="37" spans="1:21" s="23" customFormat="1" ht="15.65" customHeight="1" x14ac:dyDescent="0.3">
      <c r="A37" s="5"/>
      <c r="B37" s="3"/>
      <c r="C37" s="11" t="s">
        <v>8</v>
      </c>
      <c r="D37" s="34" t="s">
        <v>68</v>
      </c>
      <c r="E37" s="20"/>
      <c r="F37" s="27" t="s">
        <v>49</v>
      </c>
      <c r="G37" s="36">
        <v>1852</v>
      </c>
      <c r="H37" s="64" t="s">
        <v>77</v>
      </c>
      <c r="I37" s="59">
        <v>0.63796073027902167</v>
      </c>
      <c r="J37" s="60">
        <v>1606</v>
      </c>
      <c r="K37" s="61" t="s">
        <v>77</v>
      </c>
      <c r="L37" s="59">
        <v>0.55667244367417679</v>
      </c>
      <c r="M37" s="62">
        <v>1595</v>
      </c>
      <c r="N37" s="61" t="s">
        <v>77</v>
      </c>
      <c r="O37" s="63">
        <v>0.52797087057265801</v>
      </c>
      <c r="P37" s="60">
        <v>1536</v>
      </c>
      <c r="Q37" s="61" t="s">
        <v>77</v>
      </c>
      <c r="R37" s="63">
        <f>P37/P36</f>
        <v>0.71608391608391608</v>
      </c>
      <c r="S37" s="167"/>
      <c r="U37" s="4"/>
    </row>
    <row r="38" spans="1:21" s="23" customFormat="1" ht="15.65" customHeight="1" x14ac:dyDescent="0.3">
      <c r="A38" s="7"/>
      <c r="B38" s="1"/>
      <c r="C38" s="8"/>
      <c r="D38" s="20" t="s">
        <v>54</v>
      </c>
      <c r="E38" s="20"/>
      <c r="F38" s="27" t="s">
        <v>49</v>
      </c>
      <c r="G38" s="54">
        <v>1051</v>
      </c>
      <c r="H38" s="55" t="s">
        <v>77</v>
      </c>
      <c r="I38" s="72">
        <v>0.36203926972097827</v>
      </c>
      <c r="J38" s="54">
        <v>1279</v>
      </c>
      <c r="K38" s="55" t="s">
        <v>77</v>
      </c>
      <c r="L38" s="72">
        <v>0.44332755632582321</v>
      </c>
      <c r="M38" s="79">
        <v>1426</v>
      </c>
      <c r="N38" s="55" t="s">
        <v>77</v>
      </c>
      <c r="O38" s="73">
        <v>0.47202912942734193</v>
      </c>
      <c r="P38" s="54">
        <v>609</v>
      </c>
      <c r="Q38" s="55" t="s">
        <v>77</v>
      </c>
      <c r="R38" s="73">
        <f>P38/P36</f>
        <v>0.28391608391608392</v>
      </c>
      <c r="S38" s="167"/>
      <c r="U38" s="4"/>
    </row>
    <row r="39" spans="1:21" s="23" customFormat="1" ht="15.65" customHeight="1" x14ac:dyDescent="0.3">
      <c r="A39" s="7"/>
      <c r="B39" s="3" t="s">
        <v>20</v>
      </c>
      <c r="C39" s="173" t="s">
        <v>83</v>
      </c>
      <c r="D39" s="20"/>
      <c r="E39" s="20"/>
      <c r="F39" s="27" t="s">
        <v>4</v>
      </c>
      <c r="G39" s="36">
        <v>73</v>
      </c>
      <c r="H39" s="32"/>
      <c r="I39" s="80"/>
      <c r="J39" s="36">
        <v>67</v>
      </c>
      <c r="K39" s="32"/>
      <c r="L39" s="80"/>
      <c r="M39" s="31">
        <v>63</v>
      </c>
      <c r="N39" s="32"/>
      <c r="O39" s="81"/>
      <c r="P39" s="36">
        <f>P40+P41</f>
        <v>73</v>
      </c>
      <c r="Q39" s="32"/>
      <c r="R39" s="81"/>
      <c r="S39" s="167"/>
      <c r="U39" s="4"/>
    </row>
    <row r="40" spans="1:21" s="23" customFormat="1" ht="15.65" customHeight="1" x14ac:dyDescent="0.3">
      <c r="A40" s="5"/>
      <c r="B40" s="3"/>
      <c r="C40" s="11" t="s">
        <v>10</v>
      </c>
      <c r="D40" s="2" t="s">
        <v>58</v>
      </c>
      <c r="E40" s="65" t="s">
        <v>11</v>
      </c>
      <c r="F40" s="40" t="s">
        <v>49</v>
      </c>
      <c r="G40" s="41">
        <v>32</v>
      </c>
      <c r="H40" s="42" t="s">
        <v>77</v>
      </c>
      <c r="I40" s="59">
        <v>0.43835616438356162</v>
      </c>
      <c r="J40" s="60">
        <v>32</v>
      </c>
      <c r="K40" s="61" t="s">
        <v>77</v>
      </c>
      <c r="L40" s="59">
        <v>0.47761194029850745</v>
      </c>
      <c r="M40" s="62">
        <v>29</v>
      </c>
      <c r="N40" s="61" t="s">
        <v>77</v>
      </c>
      <c r="O40" s="63">
        <v>0.46031746031746029</v>
      </c>
      <c r="P40" s="60">
        <v>40</v>
      </c>
      <c r="Q40" s="61" t="s">
        <v>77</v>
      </c>
      <c r="R40" s="63">
        <f>P40/P39</f>
        <v>0.54794520547945202</v>
      </c>
      <c r="S40" s="167"/>
      <c r="U40" s="4"/>
    </row>
    <row r="41" spans="1:21" s="23" customFormat="1" ht="15.65" customHeight="1" x14ac:dyDescent="0.3">
      <c r="A41" s="20"/>
      <c r="B41" s="1"/>
      <c r="C41" s="1"/>
      <c r="D41" s="20"/>
      <c r="E41" s="35" t="s">
        <v>12</v>
      </c>
      <c r="F41" s="27" t="s">
        <v>49</v>
      </c>
      <c r="G41" s="48">
        <v>41</v>
      </c>
      <c r="H41" s="49" t="s">
        <v>77</v>
      </c>
      <c r="I41" s="50">
        <v>0.56164383561643838</v>
      </c>
      <c r="J41" s="48">
        <v>35</v>
      </c>
      <c r="K41" s="49" t="s">
        <v>77</v>
      </c>
      <c r="L41" s="50">
        <v>0.52238805970149249</v>
      </c>
      <c r="M41" s="51">
        <v>34</v>
      </c>
      <c r="N41" s="49" t="s">
        <v>77</v>
      </c>
      <c r="O41" s="52">
        <v>0.53968253968253965</v>
      </c>
      <c r="P41" s="48">
        <v>33</v>
      </c>
      <c r="Q41" s="49" t="s">
        <v>77</v>
      </c>
      <c r="R41" s="52">
        <f>P41/P39</f>
        <v>0.45205479452054792</v>
      </c>
      <c r="S41" s="167"/>
      <c r="U41" s="4"/>
    </row>
    <row r="42" spans="1:21" s="23" customFormat="1" ht="15.65" customHeight="1" x14ac:dyDescent="0.3">
      <c r="A42" s="17"/>
      <c r="B42" s="2"/>
      <c r="C42" s="2"/>
      <c r="D42" s="17"/>
      <c r="E42" s="17"/>
      <c r="F42" s="82"/>
      <c r="G42" s="83"/>
      <c r="H42" s="84"/>
      <c r="I42" s="85"/>
      <c r="J42" s="83"/>
      <c r="K42" s="84"/>
      <c r="L42" s="85"/>
      <c r="M42" s="83"/>
      <c r="N42" s="84"/>
      <c r="O42" s="85"/>
      <c r="P42" s="83"/>
      <c r="Q42" s="84"/>
      <c r="R42" s="85"/>
      <c r="S42" s="167"/>
      <c r="U42" s="4"/>
    </row>
    <row r="43" spans="1:21" s="12" customFormat="1" ht="15.65" customHeight="1" x14ac:dyDescent="0.3">
      <c r="A43" s="86" t="s">
        <v>50</v>
      </c>
      <c r="B43" s="1"/>
      <c r="C43" s="1"/>
      <c r="D43" s="20"/>
      <c r="E43" s="20"/>
      <c r="F43" s="87"/>
      <c r="G43" s="20"/>
      <c r="H43" s="78"/>
      <c r="I43" s="33"/>
      <c r="J43" s="20"/>
      <c r="K43" s="78"/>
      <c r="L43" s="33"/>
      <c r="M43" s="20"/>
      <c r="N43" s="78"/>
      <c r="O43" s="33"/>
      <c r="P43" s="20"/>
      <c r="Q43" s="78"/>
      <c r="R43" s="33"/>
      <c r="S43" s="169"/>
      <c r="T43" s="88"/>
    </row>
    <row r="44" spans="1:21" s="13" customFormat="1" ht="24" customHeight="1" x14ac:dyDescent="0.3">
      <c r="A44" s="159"/>
      <c r="B44" s="175" t="s">
        <v>74</v>
      </c>
      <c r="C44" s="160"/>
      <c r="D44" s="175" t="s">
        <v>2</v>
      </c>
      <c r="E44" s="175"/>
      <c r="F44" s="161" t="s">
        <v>3</v>
      </c>
      <c r="G44" s="243" t="s">
        <v>5</v>
      </c>
      <c r="H44" s="244"/>
      <c r="I44" s="245"/>
      <c r="J44" s="243" t="s">
        <v>6</v>
      </c>
      <c r="K44" s="244"/>
      <c r="L44" s="245"/>
      <c r="M44" s="244" t="s">
        <v>7</v>
      </c>
      <c r="N44" s="244"/>
      <c r="O44" s="244"/>
      <c r="P44" s="243" t="s">
        <v>118</v>
      </c>
      <c r="Q44" s="244"/>
      <c r="R44" s="244"/>
      <c r="S44" s="170"/>
      <c r="T44" s="89"/>
    </row>
    <row r="45" spans="1:21" ht="15.65" customHeight="1" x14ac:dyDescent="0.3">
      <c r="A45" s="17" t="s">
        <v>71</v>
      </c>
      <c r="B45" s="3" t="s">
        <v>1</v>
      </c>
      <c r="C45" s="173" t="s">
        <v>84</v>
      </c>
      <c r="D45" s="20"/>
      <c r="E45" s="20"/>
      <c r="F45" s="27" t="s">
        <v>4</v>
      </c>
      <c r="G45" s="28">
        <v>2954</v>
      </c>
      <c r="H45" s="29"/>
      <c r="I45" s="30"/>
      <c r="J45" s="28">
        <v>3055</v>
      </c>
      <c r="K45" s="29"/>
      <c r="L45" s="30"/>
      <c r="M45" s="31">
        <v>3363</v>
      </c>
      <c r="N45" s="32"/>
      <c r="O45" s="33"/>
      <c r="P45" s="36">
        <f>P46+P52</f>
        <v>1982</v>
      </c>
      <c r="Q45" s="32"/>
      <c r="R45" s="33"/>
      <c r="S45" s="167"/>
    </row>
    <row r="46" spans="1:21" ht="15.65" customHeight="1" x14ac:dyDescent="0.3">
      <c r="A46" s="5"/>
      <c r="C46" s="11" t="s">
        <v>8</v>
      </c>
      <c r="D46" s="34" t="s">
        <v>68</v>
      </c>
      <c r="F46" s="67" t="s">
        <v>49</v>
      </c>
      <c r="G46" s="68">
        <v>356</v>
      </c>
      <c r="H46" s="64" t="s">
        <v>77</v>
      </c>
      <c r="I46" s="90">
        <v>0.12051455653351388</v>
      </c>
      <c r="J46" s="68">
        <v>375</v>
      </c>
      <c r="K46" s="64" t="s">
        <v>77</v>
      </c>
      <c r="L46" s="90">
        <v>0.12274959083469722</v>
      </c>
      <c r="M46" s="70">
        <v>450</v>
      </c>
      <c r="N46" s="64" t="s">
        <v>77</v>
      </c>
      <c r="O46" s="91">
        <v>0.13380909901873328</v>
      </c>
      <c r="P46" s="68">
        <f>P47+P48</f>
        <v>437</v>
      </c>
      <c r="Q46" s="64" t="s">
        <v>77</v>
      </c>
      <c r="R46" s="91">
        <f>P46/P45</f>
        <v>0.22048435923309789</v>
      </c>
      <c r="S46" s="167"/>
    </row>
    <row r="47" spans="1:21" ht="15.65" customHeight="1" x14ac:dyDescent="0.3">
      <c r="A47" s="8"/>
      <c r="C47" s="11"/>
      <c r="D47" s="5" t="s">
        <v>79</v>
      </c>
      <c r="E47" s="18" t="s">
        <v>11</v>
      </c>
      <c r="F47" s="66" t="s">
        <v>4</v>
      </c>
      <c r="G47" s="60">
        <v>277</v>
      </c>
      <c r="H47" s="61"/>
      <c r="I47" s="59"/>
      <c r="J47" s="60">
        <v>278</v>
      </c>
      <c r="K47" s="61"/>
      <c r="L47" s="59"/>
      <c r="M47" s="62">
        <v>334</v>
      </c>
      <c r="N47" s="61"/>
      <c r="O47" s="63"/>
      <c r="P47" s="60">
        <v>320</v>
      </c>
      <c r="Q47" s="61"/>
      <c r="R47" s="63"/>
      <c r="S47" s="167"/>
    </row>
    <row r="48" spans="1:21" ht="15.65" customHeight="1" x14ac:dyDescent="0.3">
      <c r="A48" s="8"/>
      <c r="C48" s="11"/>
      <c r="D48" s="20"/>
      <c r="E48" s="20" t="s">
        <v>12</v>
      </c>
      <c r="F48" s="27" t="s">
        <v>4</v>
      </c>
      <c r="G48" s="36">
        <v>79</v>
      </c>
      <c r="H48" s="32"/>
      <c r="I48" s="37"/>
      <c r="J48" s="36">
        <v>97</v>
      </c>
      <c r="K48" s="32"/>
      <c r="L48" s="37"/>
      <c r="M48" s="31">
        <v>116</v>
      </c>
      <c r="N48" s="32"/>
      <c r="O48" s="38"/>
      <c r="P48" s="36">
        <v>117</v>
      </c>
      <c r="Q48" s="32"/>
      <c r="R48" s="38"/>
      <c r="S48" s="167"/>
    </row>
    <row r="49" spans="1:19" ht="15.65" customHeight="1" x14ac:dyDescent="0.3">
      <c r="A49" s="8"/>
      <c r="C49" s="11"/>
      <c r="D49" s="239" t="s">
        <v>55</v>
      </c>
      <c r="E49" s="248"/>
      <c r="F49" s="67" t="s">
        <v>49</v>
      </c>
      <c r="G49" s="92">
        <v>217</v>
      </c>
      <c r="H49" s="93" t="s">
        <v>77</v>
      </c>
      <c r="I49" s="90">
        <v>0.6095505617977528</v>
      </c>
      <c r="J49" s="92">
        <v>208</v>
      </c>
      <c r="K49" s="93" t="s">
        <v>77</v>
      </c>
      <c r="L49" s="90">
        <v>0.55466666666666664</v>
      </c>
      <c r="M49" s="23">
        <v>260</v>
      </c>
      <c r="N49" s="24" t="s">
        <v>77</v>
      </c>
      <c r="O49" s="91">
        <v>0.57777777777777772</v>
      </c>
      <c r="P49" s="92">
        <f>P50+P51</f>
        <v>249</v>
      </c>
      <c r="Q49" s="93" t="s">
        <v>77</v>
      </c>
      <c r="R49" s="91">
        <f>P49/P46</f>
        <v>0.56979405034324948</v>
      </c>
      <c r="S49" s="167"/>
    </row>
    <row r="50" spans="1:19" ht="15.65" customHeight="1" x14ac:dyDescent="0.3">
      <c r="A50" s="3"/>
      <c r="C50" s="11"/>
      <c r="D50" s="74" t="s">
        <v>60</v>
      </c>
      <c r="E50" s="18" t="s">
        <v>11</v>
      </c>
      <c r="F50" s="66" t="s">
        <v>4</v>
      </c>
      <c r="G50" s="94">
        <v>175</v>
      </c>
      <c r="H50" s="95"/>
      <c r="I50" s="59"/>
      <c r="J50" s="94">
        <v>167</v>
      </c>
      <c r="K50" s="95"/>
      <c r="L50" s="59"/>
      <c r="M50" s="18">
        <v>202</v>
      </c>
      <c r="N50" s="95"/>
      <c r="O50" s="63"/>
      <c r="P50" s="94">
        <v>189</v>
      </c>
      <c r="Q50" s="95"/>
      <c r="R50" s="63"/>
      <c r="S50" s="167"/>
    </row>
    <row r="51" spans="1:19" ht="15.65" customHeight="1" x14ac:dyDescent="0.3">
      <c r="A51" s="3"/>
      <c r="C51" s="11"/>
      <c r="D51" s="20"/>
      <c r="E51" s="20" t="s">
        <v>12</v>
      </c>
      <c r="F51" s="27" t="s">
        <v>4</v>
      </c>
      <c r="G51" s="77">
        <v>42</v>
      </c>
      <c r="H51" s="78"/>
      <c r="I51" s="37"/>
      <c r="J51" s="77">
        <v>41</v>
      </c>
      <c r="K51" s="78"/>
      <c r="L51" s="37"/>
      <c r="M51" s="20">
        <v>58</v>
      </c>
      <c r="N51" s="78"/>
      <c r="O51" s="38"/>
      <c r="P51" s="77">
        <v>60</v>
      </c>
      <c r="Q51" s="78"/>
      <c r="R51" s="38"/>
      <c r="S51" s="167"/>
    </row>
    <row r="52" spans="1:19" ht="15.65" customHeight="1" x14ac:dyDescent="0.3">
      <c r="A52" s="3"/>
      <c r="C52" s="11"/>
      <c r="D52" s="20" t="s">
        <v>54</v>
      </c>
      <c r="F52" s="67" t="s">
        <v>49</v>
      </c>
      <c r="G52" s="68">
        <v>2598</v>
      </c>
      <c r="H52" s="64" t="s">
        <v>77</v>
      </c>
      <c r="I52" s="90">
        <v>0.87948544346648616</v>
      </c>
      <c r="J52" s="68">
        <v>2680</v>
      </c>
      <c r="K52" s="64" t="s">
        <v>77</v>
      </c>
      <c r="L52" s="90">
        <v>0.87725040916530284</v>
      </c>
      <c r="M52" s="70">
        <v>2913</v>
      </c>
      <c r="N52" s="64" t="s">
        <v>77</v>
      </c>
      <c r="O52" s="91">
        <v>0.86619090098126672</v>
      </c>
      <c r="P52" s="68">
        <f>P53+P54</f>
        <v>1545</v>
      </c>
      <c r="Q52" s="64" t="s">
        <v>77</v>
      </c>
      <c r="R52" s="91">
        <f>P52/P45</f>
        <v>0.77951564076690216</v>
      </c>
      <c r="S52" s="167"/>
    </row>
    <row r="53" spans="1:19" ht="15.65" customHeight="1" x14ac:dyDescent="0.3">
      <c r="A53" s="3"/>
      <c r="C53" s="11"/>
      <c r="D53" s="5" t="s">
        <v>59</v>
      </c>
      <c r="E53" s="18" t="s">
        <v>11</v>
      </c>
      <c r="F53" s="66" t="s">
        <v>4</v>
      </c>
      <c r="G53" s="60">
        <v>1357</v>
      </c>
      <c r="H53" s="61"/>
      <c r="I53" s="59"/>
      <c r="J53" s="60">
        <v>1426</v>
      </c>
      <c r="K53" s="61"/>
      <c r="L53" s="59"/>
      <c r="M53" s="62">
        <v>1496</v>
      </c>
      <c r="N53" s="61"/>
      <c r="O53" s="63"/>
      <c r="P53" s="60">
        <v>860</v>
      </c>
      <c r="Q53" s="61"/>
      <c r="R53" s="63"/>
      <c r="S53" s="167"/>
    </row>
    <row r="54" spans="1:19" ht="15.65" customHeight="1" x14ac:dyDescent="0.3">
      <c r="A54" s="3"/>
      <c r="C54" s="10"/>
      <c r="D54" s="20"/>
      <c r="E54" s="20" t="s">
        <v>12</v>
      </c>
      <c r="F54" s="27" t="s">
        <v>4</v>
      </c>
      <c r="G54" s="36">
        <v>1241</v>
      </c>
      <c r="H54" s="32"/>
      <c r="I54" s="37"/>
      <c r="J54" s="36">
        <v>1254</v>
      </c>
      <c r="K54" s="32"/>
      <c r="L54" s="37"/>
      <c r="M54" s="31">
        <v>1417</v>
      </c>
      <c r="N54" s="32"/>
      <c r="O54" s="38"/>
      <c r="P54" s="36">
        <v>685</v>
      </c>
      <c r="Q54" s="32"/>
      <c r="R54" s="38"/>
      <c r="S54" s="167"/>
    </row>
    <row r="55" spans="1:19" ht="15.65" customHeight="1" x14ac:dyDescent="0.3">
      <c r="A55" s="5"/>
      <c r="C55" s="5" t="s">
        <v>10</v>
      </c>
      <c r="D55" s="7" t="s">
        <v>56</v>
      </c>
      <c r="E55" s="65" t="s">
        <v>11</v>
      </c>
      <c r="F55" s="66" t="s">
        <v>49</v>
      </c>
      <c r="G55" s="60">
        <v>1634</v>
      </c>
      <c r="H55" s="61" t="s">
        <v>77</v>
      </c>
      <c r="I55" s="59">
        <v>0.55314827352742046</v>
      </c>
      <c r="J55" s="60">
        <v>1704</v>
      </c>
      <c r="K55" s="61" t="s">
        <v>77</v>
      </c>
      <c r="L55" s="59">
        <v>0.55777414075286413</v>
      </c>
      <c r="M55" s="62">
        <v>1830</v>
      </c>
      <c r="N55" s="61" t="s">
        <v>77</v>
      </c>
      <c r="O55" s="63">
        <v>0.54415700267618194</v>
      </c>
      <c r="P55" s="60">
        <v>1830</v>
      </c>
      <c r="Q55" s="61" t="s">
        <v>77</v>
      </c>
      <c r="R55" s="63">
        <v>0.54415700267618194</v>
      </c>
      <c r="S55" s="167"/>
    </row>
    <row r="56" spans="1:19" ht="15.65" customHeight="1" x14ac:dyDescent="0.3">
      <c r="A56" s="1"/>
      <c r="B56" s="1"/>
      <c r="C56" s="1"/>
      <c r="D56" s="20"/>
      <c r="E56" s="35" t="s">
        <v>12</v>
      </c>
      <c r="F56" s="27" t="s">
        <v>49</v>
      </c>
      <c r="G56" s="68">
        <v>1320</v>
      </c>
      <c r="H56" s="64" t="s">
        <v>77</v>
      </c>
      <c r="I56" s="69">
        <v>0.44685172647257954</v>
      </c>
      <c r="J56" s="68">
        <v>1351</v>
      </c>
      <c r="K56" s="64" t="s">
        <v>77</v>
      </c>
      <c r="L56" s="69">
        <v>0.44222585924713587</v>
      </c>
      <c r="M56" s="70">
        <v>1533</v>
      </c>
      <c r="N56" s="64" t="s">
        <v>77</v>
      </c>
      <c r="O56" s="71">
        <v>0.455842997323818</v>
      </c>
      <c r="P56" s="68">
        <v>1533</v>
      </c>
      <c r="Q56" s="64" t="s">
        <v>77</v>
      </c>
      <c r="R56" s="71">
        <v>0.455842997323818</v>
      </c>
      <c r="S56" s="167"/>
    </row>
    <row r="57" spans="1:19" ht="15.65" customHeight="1" x14ac:dyDescent="0.3">
      <c r="A57" s="34" t="s">
        <v>97</v>
      </c>
      <c r="B57" s="177" t="s">
        <v>124</v>
      </c>
      <c r="C57" s="173"/>
      <c r="D57" s="173" t="s">
        <v>81</v>
      </c>
      <c r="E57" s="173"/>
      <c r="F57" s="176" t="s">
        <v>76</v>
      </c>
      <c r="G57" s="96">
        <v>303</v>
      </c>
      <c r="H57" s="97" t="s">
        <v>77</v>
      </c>
      <c r="I57" s="73">
        <v>2.5100000000000001E-2</v>
      </c>
      <c r="J57" s="96">
        <v>313</v>
      </c>
      <c r="K57" s="97" t="s">
        <v>77</v>
      </c>
      <c r="L57" s="73">
        <v>2.6200000000000001E-2</v>
      </c>
      <c r="M57" s="96">
        <v>332.5</v>
      </c>
      <c r="N57" s="97" t="s">
        <v>77</v>
      </c>
      <c r="O57" s="73">
        <v>2.8000000000000001E-2</v>
      </c>
      <c r="P57" s="96">
        <v>325</v>
      </c>
      <c r="Q57" s="97" t="s">
        <v>77</v>
      </c>
      <c r="R57" s="73">
        <v>2.7300000000000001E-2</v>
      </c>
      <c r="S57" s="167"/>
    </row>
    <row r="58" spans="1:19" ht="14.5" customHeight="1" x14ac:dyDescent="0.3">
      <c r="A58" s="7" t="s">
        <v>45</v>
      </c>
      <c r="B58" s="178" t="s">
        <v>124</v>
      </c>
      <c r="C58" s="239" t="s">
        <v>85</v>
      </c>
      <c r="D58" s="239"/>
      <c r="E58" s="249"/>
      <c r="F58" s="27" t="s">
        <v>49</v>
      </c>
      <c r="G58" s="36">
        <f>G59+G60</f>
        <v>230</v>
      </c>
      <c r="H58" s="64" t="s">
        <v>77</v>
      </c>
      <c r="I58" s="59">
        <f>G58/G4</f>
        <v>2.2336602894046809E-2</v>
      </c>
      <c r="J58" s="36">
        <f>J59+J60</f>
        <v>246</v>
      </c>
      <c r="K58" s="64" t="s">
        <v>77</v>
      </c>
      <c r="L58" s="59">
        <f>J58/J4</f>
        <v>2.3742881961200658E-2</v>
      </c>
      <c r="M58" s="31">
        <f>M59+M60</f>
        <v>330</v>
      </c>
      <c r="N58" s="64" t="s">
        <v>77</v>
      </c>
      <c r="O58" s="59">
        <f>M58/M4</f>
        <v>3.2894736842105261E-2</v>
      </c>
      <c r="P58" s="36">
        <f>P59+P60</f>
        <v>228</v>
      </c>
      <c r="Q58" s="64" t="s">
        <v>77</v>
      </c>
      <c r="R58" s="63">
        <f>P58/P4</f>
        <v>2.2601110229976209E-2</v>
      </c>
      <c r="S58" s="167"/>
    </row>
    <row r="59" spans="1:19" ht="15.65" customHeight="1" x14ac:dyDescent="0.3">
      <c r="A59" s="5"/>
      <c r="C59" s="11"/>
      <c r="D59" s="5" t="s">
        <v>10</v>
      </c>
      <c r="E59" s="18" t="s">
        <v>11</v>
      </c>
      <c r="F59" s="66" t="s">
        <v>49</v>
      </c>
      <c r="G59" s="60">
        <v>175</v>
      </c>
      <c r="H59" s="61" t="s">
        <v>77</v>
      </c>
      <c r="I59" s="59">
        <f>G59/G5</f>
        <v>2.0734597156398103E-2</v>
      </c>
      <c r="J59" s="60">
        <v>186</v>
      </c>
      <c r="K59" s="61" t="s">
        <v>77</v>
      </c>
      <c r="L59" s="59">
        <f>J59/J5</f>
        <v>2.1854071201973916E-2</v>
      </c>
      <c r="M59" s="62">
        <v>238</v>
      </c>
      <c r="N59" s="61" t="s">
        <v>77</v>
      </c>
      <c r="O59" s="59">
        <f>M59/M5</f>
        <v>2.9127401786806999E-2</v>
      </c>
      <c r="P59" s="60">
        <v>186</v>
      </c>
      <c r="Q59" s="61" t="s">
        <v>77</v>
      </c>
      <c r="R59" s="63">
        <f>P59/P5</f>
        <v>2.2763431648513036E-2</v>
      </c>
      <c r="S59" s="167"/>
    </row>
    <row r="60" spans="1:19" ht="15.65" customHeight="1" x14ac:dyDescent="0.3">
      <c r="A60" s="3"/>
      <c r="B60" s="1"/>
      <c r="C60" s="1"/>
      <c r="D60" s="1"/>
      <c r="E60" s="20" t="s">
        <v>12</v>
      </c>
      <c r="F60" s="27" t="s">
        <v>49</v>
      </c>
      <c r="G60" s="68">
        <v>55</v>
      </c>
      <c r="H60" s="64" t="s">
        <v>77</v>
      </c>
      <c r="I60" s="69">
        <f>G60/G6</f>
        <v>2.9617662897145933E-2</v>
      </c>
      <c r="J60" s="68">
        <v>60</v>
      </c>
      <c r="K60" s="64" t="s">
        <v>77</v>
      </c>
      <c r="L60" s="69">
        <f>J60/J6</f>
        <v>3.2432432432432434E-2</v>
      </c>
      <c r="M60" s="70">
        <v>92</v>
      </c>
      <c r="N60" s="64" t="s">
        <v>77</v>
      </c>
      <c r="O60" s="69">
        <f>M60/M6</f>
        <v>4.9435787211176786E-2</v>
      </c>
      <c r="P60" s="68">
        <v>42</v>
      </c>
      <c r="Q60" s="64" t="s">
        <v>77</v>
      </c>
      <c r="R60" s="71">
        <f>P60/P6</f>
        <v>2.1909233176838811E-2</v>
      </c>
      <c r="S60" s="167"/>
    </row>
    <row r="61" spans="1:19" ht="15.65" customHeight="1" x14ac:dyDescent="0.3">
      <c r="A61" s="7"/>
      <c r="B61" s="3" t="s">
        <v>20</v>
      </c>
      <c r="C61" s="239" t="s">
        <v>85</v>
      </c>
      <c r="D61" s="239"/>
      <c r="E61" s="249"/>
      <c r="F61" s="27" t="s">
        <v>49</v>
      </c>
      <c r="G61" s="54">
        <v>4</v>
      </c>
      <c r="H61" s="55" t="s">
        <v>77</v>
      </c>
      <c r="I61" s="72">
        <v>1.444043321299639E-2</v>
      </c>
      <c r="J61" s="54">
        <v>9</v>
      </c>
      <c r="K61" s="55" t="s">
        <v>77</v>
      </c>
      <c r="L61" s="72">
        <v>3.7344398340248962E-2</v>
      </c>
      <c r="M61" s="79">
        <v>13</v>
      </c>
      <c r="N61" s="55" t="s">
        <v>77</v>
      </c>
      <c r="O61" s="73">
        <v>5.2419354838709679E-2</v>
      </c>
      <c r="P61" s="54">
        <f>P62+P63</f>
        <v>13</v>
      </c>
      <c r="Q61" s="55" t="s">
        <v>77</v>
      </c>
      <c r="R61" s="73">
        <f>P61/P33</f>
        <v>0.05</v>
      </c>
      <c r="S61" s="167"/>
    </row>
    <row r="62" spans="1:19" ht="15.65" customHeight="1" x14ac:dyDescent="0.3">
      <c r="A62" s="11"/>
      <c r="C62" s="5"/>
      <c r="D62" s="5" t="s">
        <v>10</v>
      </c>
      <c r="E62" s="19" t="s">
        <v>11</v>
      </c>
      <c r="F62" s="66" t="s">
        <v>76</v>
      </c>
      <c r="G62" s="60">
        <v>3</v>
      </c>
      <c r="H62" s="61" t="s">
        <v>77</v>
      </c>
      <c r="I62" s="59">
        <v>1.3513513513513514E-2</v>
      </c>
      <c r="J62" s="60">
        <v>5</v>
      </c>
      <c r="K62" s="61" t="s">
        <v>77</v>
      </c>
      <c r="L62" s="59">
        <v>2.6881720430107527E-2</v>
      </c>
      <c r="M62" s="62">
        <v>9</v>
      </c>
      <c r="N62" s="61" t="s">
        <v>77</v>
      </c>
      <c r="O62" s="63">
        <v>4.9180327868852458E-2</v>
      </c>
      <c r="P62" s="60">
        <v>10</v>
      </c>
      <c r="Q62" s="61" t="s">
        <v>77</v>
      </c>
      <c r="R62" s="63">
        <f>P62/P34</f>
        <v>5.3475935828877004E-2</v>
      </c>
      <c r="S62" s="167"/>
    </row>
    <row r="63" spans="1:19" ht="15.65" customHeight="1" x14ac:dyDescent="0.3">
      <c r="A63" s="20"/>
      <c r="B63" s="1"/>
      <c r="C63" s="1"/>
      <c r="D63" s="1"/>
      <c r="E63" s="20" t="s">
        <v>12</v>
      </c>
      <c r="F63" s="27" t="s">
        <v>49</v>
      </c>
      <c r="G63" s="36">
        <v>1</v>
      </c>
      <c r="H63" s="49" t="s">
        <v>77</v>
      </c>
      <c r="I63" s="50">
        <v>1.8181818181818181E-2</v>
      </c>
      <c r="J63" s="48">
        <v>4</v>
      </c>
      <c r="K63" s="49" t="s">
        <v>77</v>
      </c>
      <c r="L63" s="50">
        <v>7.2727272727272724E-2</v>
      </c>
      <c r="M63" s="51">
        <v>4</v>
      </c>
      <c r="N63" s="49" t="s">
        <v>77</v>
      </c>
      <c r="O63" s="52">
        <v>6.1538461538461542E-2</v>
      </c>
      <c r="P63" s="48">
        <v>3</v>
      </c>
      <c r="Q63" s="49" t="s">
        <v>77</v>
      </c>
      <c r="R63" s="52">
        <f>P63/P35</f>
        <v>4.1095890410958902E-2</v>
      </c>
      <c r="S63" s="167"/>
    </row>
    <row r="64" spans="1:19" ht="15.65" customHeight="1" x14ac:dyDescent="0.3">
      <c r="G64" s="70"/>
      <c r="H64" s="64"/>
      <c r="I64" s="98"/>
      <c r="J64" s="70"/>
      <c r="K64" s="64"/>
      <c r="L64" s="98"/>
      <c r="M64" s="70"/>
      <c r="N64" s="64"/>
      <c r="O64" s="98"/>
      <c r="P64" s="70"/>
      <c r="Q64" s="64"/>
      <c r="R64" s="98"/>
      <c r="S64" s="167"/>
    </row>
    <row r="65" spans="1:20" ht="15.65" customHeight="1" x14ac:dyDescent="0.3">
      <c r="A65" s="86" t="s">
        <v>48</v>
      </c>
      <c r="B65" s="1"/>
      <c r="C65" s="1"/>
      <c r="D65" s="20"/>
      <c r="E65" s="20"/>
      <c r="F65" s="87"/>
      <c r="G65" s="20"/>
      <c r="H65" s="78"/>
      <c r="I65" s="33"/>
      <c r="J65" s="20"/>
      <c r="K65" s="78"/>
      <c r="L65" s="33"/>
      <c r="M65" s="20"/>
      <c r="N65" s="78"/>
      <c r="O65" s="33"/>
      <c r="P65" s="20"/>
      <c r="Q65" s="78"/>
      <c r="R65" s="33"/>
      <c r="S65" s="167"/>
    </row>
    <row r="66" spans="1:20" s="13" customFormat="1" ht="24" customHeight="1" x14ac:dyDescent="0.3">
      <c r="A66" s="159"/>
      <c r="B66" s="175" t="s">
        <v>74</v>
      </c>
      <c r="C66" s="160"/>
      <c r="D66" s="175" t="s">
        <v>2</v>
      </c>
      <c r="E66" s="175"/>
      <c r="F66" s="161" t="s">
        <v>3</v>
      </c>
      <c r="G66" s="244" t="s">
        <v>5</v>
      </c>
      <c r="H66" s="244"/>
      <c r="I66" s="245"/>
      <c r="J66" s="244" t="s">
        <v>6</v>
      </c>
      <c r="K66" s="244"/>
      <c r="L66" s="245"/>
      <c r="M66" s="244" t="s">
        <v>7</v>
      </c>
      <c r="N66" s="244"/>
      <c r="O66" s="244"/>
      <c r="P66" s="243" t="s">
        <v>118</v>
      </c>
      <c r="Q66" s="244"/>
      <c r="R66" s="244"/>
      <c r="S66" s="170"/>
      <c r="T66" s="89"/>
    </row>
    <row r="67" spans="1:20" ht="15.65" customHeight="1" x14ac:dyDescent="0.3">
      <c r="A67" s="17" t="s">
        <v>72</v>
      </c>
      <c r="B67" s="3" t="s">
        <v>20</v>
      </c>
      <c r="C67" s="2"/>
      <c r="D67" s="2" t="s">
        <v>27</v>
      </c>
      <c r="E67" s="18" t="s">
        <v>11</v>
      </c>
      <c r="F67" s="102" t="s">
        <v>22</v>
      </c>
      <c r="G67" s="103"/>
      <c r="H67" s="104"/>
      <c r="I67" s="63">
        <v>0</v>
      </c>
      <c r="J67" s="103"/>
      <c r="K67" s="104"/>
      <c r="L67" s="63">
        <v>0.4</v>
      </c>
      <c r="M67" s="103"/>
      <c r="N67" s="104"/>
      <c r="O67" s="63">
        <v>0.3</v>
      </c>
      <c r="P67" s="103"/>
      <c r="Q67" s="104"/>
      <c r="R67" s="63">
        <v>1</v>
      </c>
      <c r="S67" s="167"/>
    </row>
    <row r="68" spans="1:20" ht="15.65" customHeight="1" x14ac:dyDescent="0.3">
      <c r="C68" s="3"/>
      <c r="D68" s="1"/>
      <c r="E68" s="20" t="s">
        <v>12</v>
      </c>
      <c r="F68" s="105" t="s">
        <v>22</v>
      </c>
      <c r="G68" s="106"/>
      <c r="H68" s="107"/>
      <c r="I68" s="81">
        <v>1</v>
      </c>
      <c r="J68" s="108"/>
      <c r="K68" s="32"/>
      <c r="L68" s="81">
        <v>1</v>
      </c>
      <c r="M68" s="108"/>
      <c r="N68" s="32"/>
      <c r="O68" s="81">
        <v>1</v>
      </c>
      <c r="P68" s="108"/>
      <c r="Q68" s="32"/>
      <c r="R68" s="81">
        <v>1</v>
      </c>
      <c r="S68" s="167"/>
    </row>
    <row r="69" spans="1:20" ht="15.65" customHeight="1" x14ac:dyDescent="0.3">
      <c r="C69" s="3"/>
      <c r="D69" s="3" t="s">
        <v>28</v>
      </c>
      <c r="E69" s="18" t="s">
        <v>11</v>
      </c>
      <c r="F69" s="102" t="s">
        <v>22</v>
      </c>
      <c r="G69" s="103"/>
      <c r="H69" s="104"/>
      <c r="I69" s="63">
        <v>0</v>
      </c>
      <c r="J69" s="103"/>
      <c r="K69" s="104"/>
      <c r="L69" s="63">
        <v>1</v>
      </c>
      <c r="M69" s="109"/>
      <c r="N69" s="110"/>
      <c r="O69" s="63">
        <v>1</v>
      </c>
      <c r="P69" s="109"/>
      <c r="Q69" s="110"/>
      <c r="R69" s="63">
        <v>1</v>
      </c>
      <c r="S69" s="167"/>
    </row>
    <row r="70" spans="1:20" ht="15.65" customHeight="1" x14ac:dyDescent="0.3">
      <c r="A70" s="20"/>
      <c r="B70" s="1"/>
      <c r="C70" s="1"/>
      <c r="D70" s="1"/>
      <c r="E70" s="20" t="s">
        <v>12</v>
      </c>
      <c r="F70" s="105" t="s">
        <v>22</v>
      </c>
      <c r="G70" s="111"/>
      <c r="H70" s="112"/>
      <c r="I70" s="38">
        <v>1</v>
      </c>
      <c r="J70" s="111"/>
      <c r="K70" s="112"/>
      <c r="L70" s="38">
        <v>1</v>
      </c>
      <c r="M70" s="111"/>
      <c r="N70" s="112"/>
      <c r="O70" s="38">
        <v>0.66666666666666663</v>
      </c>
      <c r="P70" s="111"/>
      <c r="Q70" s="112"/>
      <c r="R70" s="38">
        <v>0.66666666666666663</v>
      </c>
      <c r="S70" s="167"/>
    </row>
    <row r="71" spans="1:20" ht="15.65" customHeight="1" x14ac:dyDescent="0.3">
      <c r="S71" s="167"/>
    </row>
    <row r="72" spans="1:20" s="12" customFormat="1" ht="15.65" customHeight="1" x14ac:dyDescent="0.3">
      <c r="A72" s="86" t="s">
        <v>44</v>
      </c>
      <c r="B72" s="1"/>
      <c r="C72" s="1"/>
      <c r="D72" s="20"/>
      <c r="E72" s="20"/>
      <c r="F72" s="87"/>
      <c r="G72" s="20"/>
      <c r="H72" s="78"/>
      <c r="I72" s="33"/>
      <c r="J72" s="20"/>
      <c r="K72" s="78"/>
      <c r="L72" s="33"/>
      <c r="M72" s="20"/>
      <c r="N72" s="78"/>
      <c r="O72" s="33"/>
      <c r="P72" s="20"/>
      <c r="Q72" s="78"/>
      <c r="R72" s="33"/>
      <c r="S72" s="169"/>
      <c r="T72" s="88"/>
    </row>
    <row r="73" spans="1:20" s="13" customFormat="1" ht="24" customHeight="1" x14ac:dyDescent="0.3">
      <c r="A73" s="159"/>
      <c r="B73" s="160"/>
      <c r="C73" s="160"/>
      <c r="D73" s="175" t="s">
        <v>2</v>
      </c>
      <c r="E73" s="175"/>
      <c r="F73" s="161" t="s">
        <v>3</v>
      </c>
      <c r="G73" s="243" t="s">
        <v>5</v>
      </c>
      <c r="H73" s="244"/>
      <c r="I73" s="245"/>
      <c r="J73" s="243" t="s">
        <v>6</v>
      </c>
      <c r="K73" s="244"/>
      <c r="L73" s="245"/>
      <c r="M73" s="244" t="s">
        <v>7</v>
      </c>
      <c r="N73" s="244"/>
      <c r="O73" s="244"/>
      <c r="P73" s="243" t="s">
        <v>118</v>
      </c>
      <c r="Q73" s="244"/>
      <c r="R73" s="244"/>
      <c r="S73" s="170"/>
      <c r="T73" s="89"/>
    </row>
    <row r="74" spans="1:20" ht="15.65" customHeight="1" x14ac:dyDescent="0.3">
      <c r="A74" s="17" t="s">
        <v>21</v>
      </c>
      <c r="B74" s="178" t="s">
        <v>124</v>
      </c>
      <c r="C74" s="2"/>
      <c r="D74" s="173" t="s">
        <v>78</v>
      </c>
      <c r="E74" s="20"/>
      <c r="F74" s="27" t="s">
        <v>24</v>
      </c>
      <c r="G74" s="113">
        <v>44</v>
      </c>
      <c r="H74" s="114"/>
      <c r="I74" s="80"/>
      <c r="J74" s="113">
        <v>44.3</v>
      </c>
      <c r="K74" s="114"/>
      <c r="L74" s="80"/>
      <c r="M74" s="115">
        <v>44.3</v>
      </c>
      <c r="N74" s="114"/>
      <c r="O74" s="81"/>
      <c r="P74" s="113">
        <v>44.5</v>
      </c>
      <c r="Q74" s="114"/>
      <c r="R74" s="81"/>
      <c r="S74" s="167"/>
    </row>
    <row r="75" spans="1:20" ht="15.65" customHeight="1" x14ac:dyDescent="0.3">
      <c r="A75" s="5"/>
      <c r="B75" s="178"/>
      <c r="C75" s="11"/>
      <c r="D75" s="5" t="s">
        <v>10</v>
      </c>
      <c r="E75" s="18" t="s">
        <v>11</v>
      </c>
      <c r="F75" s="66" t="s">
        <v>24</v>
      </c>
      <c r="G75" s="116">
        <v>44.6</v>
      </c>
      <c r="H75" s="117"/>
      <c r="I75" s="100"/>
      <c r="J75" s="116">
        <v>44.9</v>
      </c>
      <c r="K75" s="117"/>
      <c r="L75" s="100"/>
      <c r="M75" s="118">
        <v>45</v>
      </c>
      <c r="N75" s="117"/>
      <c r="O75" s="101"/>
      <c r="P75" s="116">
        <v>45</v>
      </c>
      <c r="Q75" s="117"/>
      <c r="R75" s="101"/>
      <c r="S75" s="167"/>
    </row>
    <row r="76" spans="1:20" ht="15.65" customHeight="1" x14ac:dyDescent="0.3">
      <c r="A76" s="7"/>
      <c r="B76" s="179"/>
      <c r="C76" s="1"/>
      <c r="D76" s="1"/>
      <c r="E76" s="20" t="s">
        <v>12</v>
      </c>
      <c r="F76" s="27" t="s">
        <v>24</v>
      </c>
      <c r="G76" s="113">
        <v>41.6</v>
      </c>
      <c r="H76" s="114"/>
      <c r="I76" s="80"/>
      <c r="J76" s="113">
        <v>41.9</v>
      </c>
      <c r="K76" s="114"/>
      <c r="L76" s="80"/>
      <c r="M76" s="115">
        <v>41.6</v>
      </c>
      <c r="N76" s="114"/>
      <c r="O76" s="81"/>
      <c r="P76" s="113">
        <v>42.3</v>
      </c>
      <c r="Q76" s="114"/>
      <c r="R76" s="81"/>
      <c r="S76" s="167"/>
    </row>
    <row r="77" spans="1:20" ht="15.65" customHeight="1" x14ac:dyDescent="0.3">
      <c r="A77" s="7"/>
      <c r="B77" s="178" t="s">
        <v>20</v>
      </c>
      <c r="C77" s="2"/>
      <c r="D77" s="173" t="s">
        <v>78</v>
      </c>
      <c r="E77" s="20"/>
      <c r="F77" s="27" t="s">
        <v>24</v>
      </c>
      <c r="G77" s="113">
        <v>44.3</v>
      </c>
      <c r="H77" s="114"/>
      <c r="I77" s="80"/>
      <c r="J77" s="113">
        <v>44.7</v>
      </c>
      <c r="K77" s="114"/>
      <c r="L77" s="80"/>
      <c r="M77" s="115">
        <v>44.2</v>
      </c>
      <c r="N77" s="114"/>
      <c r="O77" s="81"/>
      <c r="P77" s="171">
        <v>43.5</v>
      </c>
      <c r="Q77" s="114"/>
      <c r="R77" s="81"/>
      <c r="S77" s="167"/>
    </row>
    <row r="78" spans="1:20" ht="15.65" customHeight="1" x14ac:dyDescent="0.3">
      <c r="A78" s="11"/>
      <c r="B78" s="178"/>
      <c r="C78" s="11"/>
      <c r="D78" s="5" t="s">
        <v>10</v>
      </c>
      <c r="E78" s="18" t="s">
        <v>11</v>
      </c>
      <c r="F78" s="66" t="s">
        <v>24</v>
      </c>
      <c r="G78" s="116">
        <v>45.990990990990994</v>
      </c>
      <c r="H78" s="117"/>
      <c r="I78" s="100"/>
      <c r="J78" s="116">
        <v>46.586021505376344</v>
      </c>
      <c r="K78" s="117"/>
      <c r="L78" s="100"/>
      <c r="M78" s="118">
        <v>46.5</v>
      </c>
      <c r="N78" s="117"/>
      <c r="O78" s="101"/>
      <c r="P78" s="172">
        <v>45.4</v>
      </c>
      <c r="Q78" s="117"/>
      <c r="R78" s="101"/>
      <c r="S78" s="167"/>
    </row>
    <row r="79" spans="1:20" ht="15.65" customHeight="1" x14ac:dyDescent="0.3">
      <c r="A79" s="20"/>
      <c r="B79" s="179"/>
      <c r="C79" s="1"/>
      <c r="D79" s="1"/>
      <c r="E79" s="20" t="s">
        <v>12</v>
      </c>
      <c r="F79" s="27" t="s">
        <v>24</v>
      </c>
      <c r="G79" s="113">
        <v>37.236363636363635</v>
      </c>
      <c r="H79" s="114"/>
      <c r="I79" s="80"/>
      <c r="J79" s="113">
        <v>38.145454545454548</v>
      </c>
      <c r="K79" s="114"/>
      <c r="L79" s="80"/>
      <c r="M79" s="115">
        <v>37.799999999999997</v>
      </c>
      <c r="N79" s="114"/>
      <c r="O79" s="81"/>
      <c r="P79" s="171">
        <v>38.700000000000003</v>
      </c>
      <c r="Q79" s="114"/>
      <c r="R79" s="81"/>
      <c r="S79" s="167"/>
    </row>
    <row r="80" spans="1:20" ht="15.65" customHeight="1" x14ac:dyDescent="0.3">
      <c r="A80" s="7" t="s">
        <v>25</v>
      </c>
      <c r="B80" s="178" t="s">
        <v>124</v>
      </c>
      <c r="C80" s="3"/>
      <c r="D80" s="1" t="s">
        <v>78</v>
      </c>
      <c r="E80" s="20"/>
      <c r="F80" s="27" t="s">
        <v>26</v>
      </c>
      <c r="G80" s="113">
        <v>19.399999999999999</v>
      </c>
      <c r="H80" s="114"/>
      <c r="I80" s="80"/>
      <c r="J80" s="113">
        <v>19.8</v>
      </c>
      <c r="K80" s="114"/>
      <c r="L80" s="80"/>
      <c r="M80" s="115">
        <v>19.899999999999999</v>
      </c>
      <c r="N80" s="114"/>
      <c r="O80" s="81"/>
      <c r="P80" s="113">
        <v>20.2</v>
      </c>
      <c r="Q80" s="114"/>
      <c r="R80" s="81"/>
      <c r="S80" s="167"/>
    </row>
    <row r="81" spans="1:20" ht="15.65" customHeight="1" x14ac:dyDescent="0.3">
      <c r="A81" s="5"/>
      <c r="C81" s="11"/>
      <c r="D81" s="5" t="s">
        <v>10</v>
      </c>
      <c r="E81" s="18" t="s">
        <v>11</v>
      </c>
      <c r="F81" s="66" t="s">
        <v>26</v>
      </c>
      <c r="G81" s="116">
        <v>20.100000000000001</v>
      </c>
      <c r="H81" s="117"/>
      <c r="I81" s="100"/>
      <c r="J81" s="116">
        <v>20.5</v>
      </c>
      <c r="K81" s="117"/>
      <c r="L81" s="100"/>
      <c r="M81" s="118">
        <v>20.6</v>
      </c>
      <c r="N81" s="117"/>
      <c r="O81" s="101"/>
      <c r="P81" s="116">
        <v>20.9</v>
      </c>
      <c r="Q81" s="117"/>
      <c r="R81" s="101"/>
      <c r="S81" s="167"/>
    </row>
    <row r="82" spans="1:20" ht="15.65" customHeight="1" x14ac:dyDescent="0.3">
      <c r="A82" s="7"/>
      <c r="B82" s="1"/>
      <c r="C82" s="1"/>
      <c r="D82" s="1"/>
      <c r="E82" s="20" t="s">
        <v>12</v>
      </c>
      <c r="F82" s="27" t="s">
        <v>26</v>
      </c>
      <c r="G82" s="113">
        <v>16.399999999999999</v>
      </c>
      <c r="H82" s="114"/>
      <c r="I82" s="80"/>
      <c r="J82" s="113">
        <v>16.7</v>
      </c>
      <c r="K82" s="114"/>
      <c r="L82" s="80"/>
      <c r="M82" s="115">
        <v>16.7</v>
      </c>
      <c r="N82" s="114"/>
      <c r="O82" s="81"/>
      <c r="P82" s="113">
        <v>17.3</v>
      </c>
      <c r="Q82" s="114"/>
      <c r="R82" s="81"/>
      <c r="S82" s="167"/>
    </row>
    <row r="83" spans="1:20" ht="15.65" customHeight="1" x14ac:dyDescent="0.3">
      <c r="A83" s="7"/>
      <c r="B83" s="3" t="s">
        <v>20</v>
      </c>
      <c r="C83" s="3"/>
      <c r="D83" s="1" t="s">
        <v>78</v>
      </c>
      <c r="E83" s="20"/>
      <c r="F83" s="27" t="s">
        <v>26</v>
      </c>
      <c r="G83" s="113">
        <v>20.8</v>
      </c>
      <c r="H83" s="114"/>
      <c r="I83" s="80"/>
      <c r="J83" s="113">
        <v>20.7</v>
      </c>
      <c r="K83" s="114"/>
      <c r="L83" s="80"/>
      <c r="M83" s="115">
        <v>20.399999999999999</v>
      </c>
      <c r="N83" s="114"/>
      <c r="O83" s="81"/>
      <c r="P83" s="171">
        <v>19.5</v>
      </c>
      <c r="Q83" s="114"/>
      <c r="R83" s="81"/>
      <c r="S83" s="167"/>
    </row>
    <row r="84" spans="1:20" ht="15.65" customHeight="1" x14ac:dyDescent="0.3">
      <c r="A84" s="11"/>
      <c r="B84" s="15"/>
      <c r="C84" s="11"/>
      <c r="D84" s="5" t="s">
        <v>10</v>
      </c>
      <c r="E84" s="18" t="s">
        <v>11</v>
      </c>
      <c r="F84" s="119" t="s">
        <v>26</v>
      </c>
      <c r="G84" s="116">
        <v>22.7</v>
      </c>
      <c r="H84" s="117"/>
      <c r="I84" s="100"/>
      <c r="J84" s="116">
        <v>22.6</v>
      </c>
      <c r="K84" s="117"/>
      <c r="L84" s="100"/>
      <c r="M84" s="118">
        <v>22.8</v>
      </c>
      <c r="N84" s="117"/>
      <c r="O84" s="101"/>
      <c r="P84" s="172">
        <v>21.4</v>
      </c>
      <c r="Q84" s="117"/>
      <c r="R84" s="101"/>
      <c r="S84" s="167"/>
    </row>
    <row r="85" spans="1:20" ht="15.65" customHeight="1" x14ac:dyDescent="0.3">
      <c r="A85" s="20"/>
      <c r="B85" s="16"/>
      <c r="C85" s="1"/>
      <c r="D85" s="1"/>
      <c r="E85" s="20" t="s">
        <v>12</v>
      </c>
      <c r="F85" s="120" t="s">
        <v>26</v>
      </c>
      <c r="G85" s="113">
        <v>14.7</v>
      </c>
      <c r="H85" s="114"/>
      <c r="I85" s="80"/>
      <c r="J85" s="113">
        <v>14.2</v>
      </c>
      <c r="K85" s="114"/>
      <c r="L85" s="80"/>
      <c r="M85" s="115">
        <v>13.8</v>
      </c>
      <c r="N85" s="114"/>
      <c r="O85" s="81"/>
      <c r="P85" s="171">
        <v>14.6</v>
      </c>
      <c r="Q85" s="114"/>
      <c r="R85" s="81"/>
      <c r="S85" s="167"/>
    </row>
    <row r="86" spans="1:20" ht="15.65" customHeight="1" x14ac:dyDescent="0.3">
      <c r="A86" s="17" t="s">
        <v>98</v>
      </c>
      <c r="B86" s="2" t="s">
        <v>20</v>
      </c>
      <c r="C86" s="3"/>
      <c r="D86" s="1" t="s">
        <v>99</v>
      </c>
      <c r="E86" s="34"/>
      <c r="F86" s="26" t="s">
        <v>100</v>
      </c>
      <c r="G86" s="121" t="s">
        <v>116</v>
      </c>
      <c r="H86" s="122"/>
      <c r="I86" s="56"/>
      <c r="J86" s="121" t="s">
        <v>116</v>
      </c>
      <c r="K86" s="122"/>
      <c r="L86" s="56"/>
      <c r="M86" s="123">
        <v>57.5</v>
      </c>
      <c r="N86" s="122"/>
      <c r="O86" s="57"/>
      <c r="P86" s="96">
        <v>56.7</v>
      </c>
      <c r="Q86" s="122"/>
      <c r="R86" s="57"/>
      <c r="S86" s="167"/>
    </row>
    <row r="87" spans="1:20" ht="15.65" customHeight="1" x14ac:dyDescent="0.3">
      <c r="A87" s="5" t="s">
        <v>101</v>
      </c>
      <c r="C87" s="11"/>
      <c r="D87" s="5" t="s">
        <v>102</v>
      </c>
      <c r="E87" s="18"/>
      <c r="F87" s="40" t="s">
        <v>100</v>
      </c>
      <c r="G87" s="124" t="s">
        <v>116</v>
      </c>
      <c r="H87" s="42"/>
      <c r="I87" s="125"/>
      <c r="J87" s="124" t="s">
        <v>116</v>
      </c>
      <c r="K87" s="42"/>
      <c r="L87" s="125"/>
      <c r="M87" s="126">
        <v>65.099999999999994</v>
      </c>
      <c r="N87" s="42"/>
      <c r="O87" s="127"/>
      <c r="P87" s="162">
        <v>67.5</v>
      </c>
      <c r="Q87" s="42"/>
      <c r="R87" s="127"/>
      <c r="S87" s="167"/>
    </row>
    <row r="88" spans="1:20" ht="15.65" customHeight="1" x14ac:dyDescent="0.3">
      <c r="A88" s="20" t="s">
        <v>103</v>
      </c>
      <c r="B88" s="1"/>
      <c r="C88" s="1"/>
      <c r="D88" s="10" t="s">
        <v>117</v>
      </c>
      <c r="E88" s="20"/>
      <c r="F88" s="27" t="s">
        <v>100</v>
      </c>
      <c r="G88" s="108" t="s">
        <v>116</v>
      </c>
      <c r="H88" s="32"/>
      <c r="I88" s="80"/>
      <c r="J88" s="108" t="s">
        <v>116</v>
      </c>
      <c r="K88" s="32"/>
      <c r="L88" s="80"/>
      <c r="M88" s="128">
        <v>32.799999999999997</v>
      </c>
      <c r="N88" s="32"/>
      <c r="O88" s="81"/>
      <c r="P88" s="163">
        <v>25.3</v>
      </c>
      <c r="Q88" s="32"/>
      <c r="R88" s="81"/>
      <c r="S88" s="167"/>
    </row>
    <row r="89" spans="1:20" ht="15.65" customHeight="1" x14ac:dyDescent="0.3">
      <c r="G89" s="129"/>
      <c r="H89" s="130"/>
      <c r="I89" s="98"/>
      <c r="J89" s="129"/>
      <c r="K89" s="130"/>
      <c r="L89" s="98"/>
      <c r="M89" s="129"/>
      <c r="N89" s="130"/>
      <c r="O89" s="98"/>
      <c r="P89" s="129"/>
      <c r="Q89" s="130"/>
      <c r="R89" s="98" t="s">
        <v>104</v>
      </c>
      <c r="S89" s="167"/>
    </row>
    <row r="90" spans="1:20" ht="15.65" customHeight="1" x14ac:dyDescent="0.3">
      <c r="A90" s="86" t="s">
        <v>47</v>
      </c>
      <c r="B90" s="1"/>
      <c r="C90" s="1"/>
      <c r="D90" s="20"/>
      <c r="E90" s="20"/>
      <c r="F90" s="87"/>
      <c r="G90" s="20"/>
      <c r="H90" s="78"/>
      <c r="I90" s="33"/>
      <c r="J90" s="20"/>
      <c r="K90" s="78"/>
      <c r="L90" s="33"/>
      <c r="M90" s="20"/>
      <c r="N90" s="78"/>
      <c r="O90" s="33"/>
      <c r="P90" s="20"/>
      <c r="Q90" s="78"/>
      <c r="R90" s="33"/>
      <c r="S90" s="167"/>
    </row>
    <row r="91" spans="1:20" s="13" customFormat="1" ht="23.5" customHeight="1" x14ac:dyDescent="0.3">
      <c r="A91" s="159"/>
      <c r="B91" s="175" t="s">
        <v>74</v>
      </c>
      <c r="C91" s="160"/>
      <c r="D91" s="175" t="s">
        <v>2</v>
      </c>
      <c r="E91" s="175"/>
      <c r="F91" s="161" t="s">
        <v>3</v>
      </c>
      <c r="G91" s="244" t="s">
        <v>5</v>
      </c>
      <c r="H91" s="244"/>
      <c r="I91" s="245"/>
      <c r="J91" s="244" t="s">
        <v>6</v>
      </c>
      <c r="K91" s="244"/>
      <c r="L91" s="245"/>
      <c r="M91" s="244" t="s">
        <v>7</v>
      </c>
      <c r="N91" s="244"/>
      <c r="O91" s="244"/>
      <c r="P91" s="243" t="s">
        <v>118</v>
      </c>
      <c r="Q91" s="244"/>
      <c r="R91" s="244"/>
      <c r="S91" s="170"/>
      <c r="T91" s="89"/>
    </row>
    <row r="92" spans="1:20" ht="15.65" customHeight="1" x14ac:dyDescent="0.3">
      <c r="A92" s="17" t="s">
        <v>30</v>
      </c>
      <c r="B92" s="3" t="s">
        <v>1</v>
      </c>
      <c r="C92" s="2"/>
      <c r="D92" s="1" t="s">
        <v>86</v>
      </c>
      <c r="E92" s="20"/>
      <c r="F92" s="27" t="s">
        <v>4</v>
      </c>
      <c r="G92" s="31">
        <v>166</v>
      </c>
      <c r="H92" s="32"/>
      <c r="I92" s="80"/>
      <c r="J92" s="31">
        <v>208</v>
      </c>
      <c r="K92" s="32"/>
      <c r="L92" s="80"/>
      <c r="M92" s="31">
        <v>313</v>
      </c>
      <c r="N92" s="32"/>
      <c r="O92" s="81"/>
      <c r="P92" s="36">
        <f>P93+P94</f>
        <v>382</v>
      </c>
      <c r="Q92" s="32"/>
      <c r="R92" s="81"/>
      <c r="S92" s="167"/>
    </row>
    <row r="93" spans="1:20" ht="15.65" customHeight="1" x14ac:dyDescent="0.3">
      <c r="A93" s="11"/>
      <c r="D93" s="5" t="s">
        <v>73</v>
      </c>
      <c r="E93" s="18" t="s">
        <v>75</v>
      </c>
      <c r="F93" s="66" t="s">
        <v>4</v>
      </c>
      <c r="G93" s="62">
        <v>64</v>
      </c>
      <c r="H93" s="61"/>
      <c r="I93" s="100"/>
      <c r="J93" s="18">
        <v>75</v>
      </c>
      <c r="K93" s="95"/>
      <c r="L93" s="100"/>
      <c r="M93" s="62">
        <v>93</v>
      </c>
      <c r="N93" s="61"/>
      <c r="O93" s="101"/>
      <c r="P93" s="60">
        <v>93</v>
      </c>
      <c r="Q93" s="61"/>
      <c r="R93" s="101"/>
      <c r="S93" s="167"/>
    </row>
    <row r="94" spans="1:20" ht="15.65" customHeight="1" x14ac:dyDescent="0.3">
      <c r="A94" s="20"/>
      <c r="B94" s="1"/>
      <c r="C94" s="1"/>
      <c r="D94" s="1"/>
      <c r="E94" s="20" t="s">
        <v>9</v>
      </c>
      <c r="F94" s="27" t="s">
        <v>4</v>
      </c>
      <c r="G94" s="31">
        <v>102</v>
      </c>
      <c r="H94" s="32"/>
      <c r="I94" s="80"/>
      <c r="J94" s="20">
        <v>133</v>
      </c>
      <c r="K94" s="78"/>
      <c r="L94" s="80"/>
      <c r="M94" s="31">
        <v>220</v>
      </c>
      <c r="N94" s="32"/>
      <c r="O94" s="81"/>
      <c r="P94" s="36">
        <v>289</v>
      </c>
      <c r="Q94" s="32"/>
      <c r="R94" s="81"/>
      <c r="S94" s="167"/>
    </row>
    <row r="95" spans="1:20" ht="15.65" customHeight="1" x14ac:dyDescent="0.3">
      <c r="A95" s="17" t="s">
        <v>105</v>
      </c>
      <c r="B95" s="3" t="s">
        <v>1</v>
      </c>
      <c r="C95" s="2"/>
      <c r="D95" s="1" t="s">
        <v>86</v>
      </c>
      <c r="E95" s="20"/>
      <c r="F95" s="27" t="s">
        <v>4</v>
      </c>
      <c r="G95" s="131">
        <v>2728</v>
      </c>
      <c r="H95" s="29"/>
      <c r="I95" s="30"/>
      <c r="J95" s="131">
        <v>3701</v>
      </c>
      <c r="K95" s="29"/>
      <c r="L95" s="30"/>
      <c r="M95" s="31">
        <v>3469</v>
      </c>
      <c r="N95" s="32"/>
      <c r="O95" s="33"/>
      <c r="P95" s="36">
        <f>P96+P97</f>
        <v>2818</v>
      </c>
      <c r="Q95" s="32"/>
      <c r="R95" s="33"/>
      <c r="S95" s="167"/>
    </row>
    <row r="96" spans="1:20" ht="15.65" customHeight="1" x14ac:dyDescent="0.3">
      <c r="A96" s="8" t="s">
        <v>95</v>
      </c>
      <c r="D96" s="5" t="s">
        <v>8</v>
      </c>
      <c r="E96" s="18" t="s">
        <v>75</v>
      </c>
      <c r="F96" s="66" t="s">
        <v>4</v>
      </c>
      <c r="G96" s="62">
        <v>2059</v>
      </c>
      <c r="H96" s="61"/>
      <c r="I96" s="100"/>
      <c r="J96" s="62">
        <v>2708</v>
      </c>
      <c r="K96" s="61"/>
      <c r="L96" s="100"/>
      <c r="M96" s="62">
        <v>2806</v>
      </c>
      <c r="N96" s="61"/>
      <c r="O96" s="101"/>
      <c r="P96" s="60">
        <v>2198</v>
      </c>
      <c r="Q96" s="61"/>
      <c r="R96" s="101"/>
      <c r="S96" s="167"/>
    </row>
    <row r="97" spans="1:20" ht="15.65" customHeight="1" x14ac:dyDescent="0.3">
      <c r="A97" s="20"/>
      <c r="B97" s="1"/>
      <c r="C97" s="1"/>
      <c r="D97" s="1"/>
      <c r="E97" s="20" t="s">
        <v>9</v>
      </c>
      <c r="F97" s="27" t="s">
        <v>4</v>
      </c>
      <c r="G97" s="31">
        <v>669</v>
      </c>
      <c r="H97" s="32"/>
      <c r="I97" s="80"/>
      <c r="J97" s="31">
        <v>993</v>
      </c>
      <c r="K97" s="32"/>
      <c r="L97" s="80"/>
      <c r="M97" s="31">
        <v>663</v>
      </c>
      <c r="N97" s="32"/>
      <c r="O97" s="81"/>
      <c r="P97" s="36">
        <v>620</v>
      </c>
      <c r="Q97" s="32"/>
      <c r="R97" s="81"/>
      <c r="S97" s="167"/>
    </row>
    <row r="98" spans="1:20" ht="15.65" customHeight="1" x14ac:dyDescent="0.3">
      <c r="A98" s="23" t="s">
        <v>129</v>
      </c>
      <c r="B98" s="3" t="s">
        <v>1</v>
      </c>
      <c r="D98" s="3" t="s">
        <v>8</v>
      </c>
      <c r="E98" s="18" t="s">
        <v>75</v>
      </c>
      <c r="F98" s="66" t="s">
        <v>63</v>
      </c>
      <c r="G98" s="132">
        <v>30.5</v>
      </c>
      <c r="H98" s="133"/>
      <c r="I98" s="100"/>
      <c r="J98" s="132">
        <v>17.2</v>
      </c>
      <c r="K98" s="133"/>
      <c r="L98" s="134"/>
      <c r="M98" s="132">
        <v>26.8</v>
      </c>
      <c r="N98" s="133"/>
      <c r="O98" s="135"/>
      <c r="P98" s="164">
        <v>34.6</v>
      </c>
      <c r="Q98" s="133"/>
      <c r="R98" s="135"/>
      <c r="S98" s="167"/>
    </row>
    <row r="99" spans="1:20" ht="15.65" customHeight="1" x14ac:dyDescent="0.3">
      <c r="A99" s="20"/>
      <c r="B99" s="1"/>
      <c r="C99" s="1"/>
      <c r="D99" s="1"/>
      <c r="E99" s="20" t="s">
        <v>9</v>
      </c>
      <c r="F99" s="27" t="s">
        <v>63</v>
      </c>
      <c r="G99" s="136" t="s">
        <v>96</v>
      </c>
      <c r="H99" s="32"/>
      <c r="I99" s="80"/>
      <c r="J99" s="128">
        <v>9.4</v>
      </c>
      <c r="K99" s="137"/>
      <c r="L99" s="30"/>
      <c r="M99" s="128">
        <v>17.3</v>
      </c>
      <c r="N99" s="137"/>
      <c r="O99" s="33"/>
      <c r="P99" s="163">
        <v>14.6</v>
      </c>
      <c r="Q99" s="137"/>
      <c r="R99" s="33"/>
      <c r="S99" s="167"/>
    </row>
    <row r="100" spans="1:20" ht="15.65" customHeight="1" x14ac:dyDescent="0.3">
      <c r="G100" s="138"/>
      <c r="H100" s="64"/>
      <c r="I100" s="98"/>
      <c r="J100" s="139"/>
      <c r="K100" s="140"/>
      <c r="M100" s="139"/>
      <c r="N100" s="140"/>
      <c r="P100" s="139"/>
      <c r="Q100" s="140"/>
      <c r="S100" s="167"/>
    </row>
    <row r="101" spans="1:20" ht="15.65" customHeight="1" x14ac:dyDescent="0.3">
      <c r="A101" s="86" t="s">
        <v>62</v>
      </c>
      <c r="B101" s="1"/>
      <c r="C101" s="1"/>
      <c r="D101" s="20"/>
      <c r="E101" s="20"/>
      <c r="F101" s="87"/>
      <c r="G101" s="31"/>
      <c r="H101" s="32"/>
      <c r="I101" s="81"/>
      <c r="J101" s="31"/>
      <c r="K101" s="32"/>
      <c r="L101" s="81"/>
      <c r="M101" s="31"/>
      <c r="N101" s="32"/>
      <c r="O101" s="81"/>
      <c r="P101" s="31"/>
      <c r="Q101" s="32"/>
      <c r="R101" s="81"/>
      <c r="S101" s="167"/>
    </row>
    <row r="102" spans="1:20" s="13" customFormat="1" ht="24" customHeight="1" x14ac:dyDescent="0.3">
      <c r="A102" s="159"/>
      <c r="B102" s="175" t="s">
        <v>74</v>
      </c>
      <c r="C102" s="160"/>
      <c r="D102" s="175" t="s">
        <v>2</v>
      </c>
      <c r="E102" s="175"/>
      <c r="F102" s="174" t="s">
        <v>3</v>
      </c>
      <c r="G102" s="244" t="s">
        <v>5</v>
      </c>
      <c r="H102" s="244"/>
      <c r="I102" s="245"/>
      <c r="J102" s="243" t="s">
        <v>6</v>
      </c>
      <c r="K102" s="244"/>
      <c r="L102" s="245"/>
      <c r="M102" s="243" t="s">
        <v>7</v>
      </c>
      <c r="N102" s="244"/>
      <c r="O102" s="244"/>
      <c r="P102" s="243" t="s">
        <v>118</v>
      </c>
      <c r="Q102" s="244"/>
      <c r="R102" s="244"/>
      <c r="S102" s="170"/>
      <c r="T102" s="89"/>
    </row>
    <row r="103" spans="1:20" ht="15.65" customHeight="1" x14ac:dyDescent="0.3">
      <c r="A103" s="17" t="s">
        <v>31</v>
      </c>
      <c r="B103" s="3" t="s">
        <v>1</v>
      </c>
      <c r="C103" s="173" t="s">
        <v>88</v>
      </c>
      <c r="D103" s="20"/>
      <c r="E103" s="20"/>
      <c r="F103" s="105" t="s">
        <v>4</v>
      </c>
      <c r="G103" s="36">
        <f>G104+G110</f>
        <v>324</v>
      </c>
      <c r="H103" s="29"/>
      <c r="I103" s="33"/>
      <c r="J103" s="36">
        <f>J104+J110</f>
        <v>331</v>
      </c>
      <c r="K103" s="29"/>
      <c r="L103" s="33"/>
      <c r="M103" s="36">
        <f>M104+M110</f>
        <v>306</v>
      </c>
      <c r="N103" s="32"/>
      <c r="O103" s="33"/>
      <c r="P103" s="36">
        <f>P104+P110</f>
        <v>276</v>
      </c>
      <c r="Q103" s="32"/>
      <c r="R103" s="33"/>
      <c r="S103" s="167"/>
    </row>
    <row r="104" spans="1:20" ht="15.65" customHeight="1" x14ac:dyDescent="0.3">
      <c r="A104" s="7"/>
      <c r="C104" s="6" t="s">
        <v>8</v>
      </c>
      <c r="D104" s="34" t="s">
        <v>68</v>
      </c>
      <c r="E104" s="20"/>
      <c r="F104" s="105" t="s">
        <v>76</v>
      </c>
      <c r="G104" s="36">
        <f>G105+G106</f>
        <v>162</v>
      </c>
      <c r="H104" s="64" t="s">
        <v>77</v>
      </c>
      <c r="I104" s="59">
        <v>0.49689440993788819</v>
      </c>
      <c r="J104" s="36">
        <f>J105+J106</f>
        <v>166</v>
      </c>
      <c r="K104" s="64" t="s">
        <v>77</v>
      </c>
      <c r="L104" s="59">
        <v>0.48275862068965519</v>
      </c>
      <c r="M104" s="36">
        <f>M105+M106</f>
        <v>148</v>
      </c>
      <c r="N104" s="64" t="s">
        <v>77</v>
      </c>
      <c r="O104" s="63">
        <v>0.48366013071895425</v>
      </c>
      <c r="P104" s="36">
        <f>P105+P106</f>
        <v>160</v>
      </c>
      <c r="Q104" s="64" t="s">
        <v>77</v>
      </c>
      <c r="R104" s="63">
        <f>P104/P103</f>
        <v>0.57971014492753625</v>
      </c>
      <c r="S104" s="167"/>
    </row>
    <row r="105" spans="1:20" ht="15.65" customHeight="1" x14ac:dyDescent="0.3">
      <c r="A105" s="7"/>
      <c r="C105" s="3"/>
      <c r="D105" s="5"/>
      <c r="E105" s="65" t="s">
        <v>11</v>
      </c>
      <c r="F105" s="102" t="s">
        <v>76</v>
      </c>
      <c r="G105" s="60">
        <v>161</v>
      </c>
      <c r="H105" s="61" t="s">
        <v>77</v>
      </c>
      <c r="I105" s="63">
        <f>G105/G104</f>
        <v>0.99382716049382713</v>
      </c>
      <c r="J105" s="60">
        <v>164</v>
      </c>
      <c r="K105" s="61" t="s">
        <v>77</v>
      </c>
      <c r="L105" s="63">
        <f>J105/J104</f>
        <v>0.98795180722891562</v>
      </c>
      <c r="M105" s="60">
        <v>146</v>
      </c>
      <c r="N105" s="61" t="s">
        <v>77</v>
      </c>
      <c r="O105" s="63">
        <f>M105/M104</f>
        <v>0.98648648648648651</v>
      </c>
      <c r="P105" s="60">
        <v>158</v>
      </c>
      <c r="Q105" s="61" t="s">
        <v>77</v>
      </c>
      <c r="R105" s="63">
        <f>P105/P104</f>
        <v>0.98750000000000004</v>
      </c>
      <c r="S105" s="167"/>
    </row>
    <row r="106" spans="1:20" ht="15.65" customHeight="1" x14ac:dyDescent="0.3">
      <c r="A106" s="7"/>
      <c r="C106" s="3"/>
      <c r="D106" s="20"/>
      <c r="E106" s="35" t="s">
        <v>12</v>
      </c>
      <c r="F106" s="105" t="s">
        <v>76</v>
      </c>
      <c r="G106" s="48">
        <v>1</v>
      </c>
      <c r="H106" s="49" t="s">
        <v>77</v>
      </c>
      <c r="I106" s="52">
        <f>G106/G104</f>
        <v>6.1728395061728392E-3</v>
      </c>
      <c r="J106" s="48">
        <v>2</v>
      </c>
      <c r="K106" s="49" t="s">
        <v>77</v>
      </c>
      <c r="L106" s="52">
        <f>J106/J104</f>
        <v>1.2048192771084338E-2</v>
      </c>
      <c r="M106" s="48">
        <v>2</v>
      </c>
      <c r="N106" s="49" t="s">
        <v>77</v>
      </c>
      <c r="O106" s="52">
        <f>M106/M104</f>
        <v>1.3513513513513514E-2</v>
      </c>
      <c r="P106" s="48">
        <v>2</v>
      </c>
      <c r="Q106" s="49" t="s">
        <v>77</v>
      </c>
      <c r="R106" s="52">
        <f>P106/P104</f>
        <v>1.2500000000000001E-2</v>
      </c>
      <c r="S106" s="167"/>
    </row>
    <row r="107" spans="1:20" ht="15.65" customHeight="1" x14ac:dyDescent="0.3">
      <c r="A107" s="7"/>
      <c r="C107" s="3"/>
      <c r="D107" s="10" t="s">
        <v>61</v>
      </c>
      <c r="E107" s="20"/>
      <c r="F107" s="105" t="s">
        <v>76</v>
      </c>
      <c r="G107" s="77">
        <v>0</v>
      </c>
      <c r="H107" s="93" t="s">
        <v>77</v>
      </c>
      <c r="I107" s="43">
        <v>0</v>
      </c>
      <c r="J107" s="77">
        <v>0</v>
      </c>
      <c r="K107" s="93" t="s">
        <v>77</v>
      </c>
      <c r="L107" s="43">
        <v>0</v>
      </c>
      <c r="M107" s="77">
        <v>0</v>
      </c>
      <c r="N107" s="93" t="s">
        <v>77</v>
      </c>
      <c r="O107" s="45">
        <v>0</v>
      </c>
      <c r="P107" s="77">
        <v>1</v>
      </c>
      <c r="Q107" s="93" t="s">
        <v>77</v>
      </c>
      <c r="R107" s="45">
        <f>P107/P104</f>
        <v>6.2500000000000003E-3</v>
      </c>
      <c r="S107" s="167"/>
    </row>
    <row r="108" spans="1:20" ht="15.65" customHeight="1" x14ac:dyDescent="0.3">
      <c r="A108" s="7"/>
      <c r="C108" s="3"/>
      <c r="D108" s="5"/>
      <c r="E108" s="65" t="s">
        <v>11</v>
      </c>
      <c r="F108" s="102" t="s">
        <v>76</v>
      </c>
      <c r="G108" s="94">
        <v>0</v>
      </c>
      <c r="H108" s="95" t="s">
        <v>77</v>
      </c>
      <c r="I108" s="59">
        <v>0</v>
      </c>
      <c r="J108" s="94">
        <v>0</v>
      </c>
      <c r="K108" s="95" t="s">
        <v>77</v>
      </c>
      <c r="L108" s="59">
        <v>0</v>
      </c>
      <c r="M108" s="94">
        <v>0</v>
      </c>
      <c r="N108" s="95" t="s">
        <v>77</v>
      </c>
      <c r="O108" s="63">
        <v>0</v>
      </c>
      <c r="P108" s="94">
        <v>1</v>
      </c>
      <c r="Q108" s="95" t="s">
        <v>77</v>
      </c>
      <c r="R108" s="63">
        <f>P108/P107</f>
        <v>1</v>
      </c>
      <c r="S108" s="167"/>
    </row>
    <row r="109" spans="1:20" ht="15.65" customHeight="1" x14ac:dyDescent="0.3">
      <c r="A109" s="7"/>
      <c r="C109" s="3"/>
      <c r="D109" s="20"/>
      <c r="E109" s="35" t="s">
        <v>12</v>
      </c>
      <c r="F109" s="105" t="s">
        <v>76</v>
      </c>
      <c r="G109" s="141">
        <v>0</v>
      </c>
      <c r="H109" s="142" t="s">
        <v>77</v>
      </c>
      <c r="I109" s="50">
        <v>0</v>
      </c>
      <c r="J109" s="141">
        <v>0</v>
      </c>
      <c r="K109" s="142" t="s">
        <v>77</v>
      </c>
      <c r="L109" s="50">
        <v>0</v>
      </c>
      <c r="M109" s="141">
        <v>0</v>
      </c>
      <c r="N109" s="142" t="s">
        <v>77</v>
      </c>
      <c r="O109" s="52">
        <v>0</v>
      </c>
      <c r="P109" s="141">
        <v>0</v>
      </c>
      <c r="Q109" s="142" t="s">
        <v>77</v>
      </c>
      <c r="R109" s="52">
        <f>P109/P107</f>
        <v>0</v>
      </c>
      <c r="S109" s="167"/>
    </row>
    <row r="110" spans="1:20" ht="15.65" customHeight="1" x14ac:dyDescent="0.3">
      <c r="A110" s="7"/>
      <c r="C110" s="3"/>
      <c r="D110" s="20" t="s">
        <v>54</v>
      </c>
      <c r="E110" s="20"/>
      <c r="F110" s="105" t="s">
        <v>76</v>
      </c>
      <c r="G110" s="36">
        <v>162</v>
      </c>
      <c r="H110" s="64" t="s">
        <v>77</v>
      </c>
      <c r="I110" s="43">
        <v>0.50310559006211175</v>
      </c>
      <c r="J110" s="36">
        <v>165</v>
      </c>
      <c r="K110" s="64" t="s">
        <v>77</v>
      </c>
      <c r="L110" s="43">
        <v>0.51724137931034486</v>
      </c>
      <c r="M110" s="36">
        <v>158</v>
      </c>
      <c r="N110" s="64" t="s">
        <v>77</v>
      </c>
      <c r="O110" s="45">
        <v>0.5163398692810458</v>
      </c>
      <c r="P110" s="36">
        <f>P111+P112</f>
        <v>116</v>
      </c>
      <c r="Q110" s="64" t="s">
        <v>77</v>
      </c>
      <c r="R110" s="45">
        <f>P110/P103</f>
        <v>0.42028985507246375</v>
      </c>
      <c r="S110" s="167"/>
    </row>
    <row r="111" spans="1:20" ht="15.65" customHeight="1" x14ac:dyDescent="0.3">
      <c r="A111" s="7"/>
      <c r="C111" s="3"/>
      <c r="D111" s="5"/>
      <c r="E111" s="65" t="s">
        <v>11</v>
      </c>
      <c r="F111" s="102" t="s">
        <v>76</v>
      </c>
      <c r="G111" s="60">
        <v>162</v>
      </c>
      <c r="H111" s="61" t="s">
        <v>77</v>
      </c>
      <c r="I111" s="59">
        <v>1</v>
      </c>
      <c r="J111" s="60">
        <v>165</v>
      </c>
      <c r="K111" s="61" t="s">
        <v>77</v>
      </c>
      <c r="L111" s="59">
        <v>1</v>
      </c>
      <c r="M111" s="60">
        <v>158</v>
      </c>
      <c r="N111" s="61" t="s">
        <v>77</v>
      </c>
      <c r="O111" s="63">
        <v>1</v>
      </c>
      <c r="P111" s="60">
        <v>115</v>
      </c>
      <c r="Q111" s="61" t="s">
        <v>77</v>
      </c>
      <c r="R111" s="63">
        <f>P111/P110</f>
        <v>0.99137931034482762</v>
      </c>
      <c r="S111" s="167"/>
    </row>
    <row r="112" spans="1:20" ht="15.65" customHeight="1" x14ac:dyDescent="0.3">
      <c r="A112" s="7"/>
      <c r="C112" s="1"/>
      <c r="D112" s="20"/>
      <c r="E112" s="35" t="s">
        <v>12</v>
      </c>
      <c r="F112" s="105" t="s">
        <v>76</v>
      </c>
      <c r="G112" s="36">
        <v>0</v>
      </c>
      <c r="H112" s="64" t="s">
        <v>77</v>
      </c>
      <c r="I112" s="43">
        <v>0</v>
      </c>
      <c r="J112" s="36">
        <v>0</v>
      </c>
      <c r="K112" s="64" t="s">
        <v>77</v>
      </c>
      <c r="L112" s="43">
        <v>0</v>
      </c>
      <c r="M112" s="36">
        <v>0</v>
      </c>
      <c r="N112" s="64" t="s">
        <v>77</v>
      </c>
      <c r="O112" s="45">
        <v>0</v>
      </c>
      <c r="P112" s="36">
        <v>1</v>
      </c>
      <c r="Q112" s="64" t="s">
        <v>77</v>
      </c>
      <c r="R112" s="45">
        <f>P112/P110</f>
        <v>8.6206896551724137E-3</v>
      </c>
      <c r="S112" s="167"/>
    </row>
    <row r="113" spans="1:21" ht="15.65" customHeight="1" x14ac:dyDescent="0.3">
      <c r="A113" s="7"/>
      <c r="C113" s="5" t="s">
        <v>10</v>
      </c>
      <c r="D113" s="2" t="s">
        <v>57</v>
      </c>
      <c r="E113" s="65" t="s">
        <v>11</v>
      </c>
      <c r="F113" s="102" t="s">
        <v>76</v>
      </c>
      <c r="G113" s="60">
        <f>G111+G105</f>
        <v>323</v>
      </c>
      <c r="H113" s="61" t="s">
        <v>77</v>
      </c>
      <c r="I113" s="63">
        <f>G113/G103</f>
        <v>0.99691358024691357</v>
      </c>
      <c r="J113" s="60">
        <f>J111+J105</f>
        <v>329</v>
      </c>
      <c r="K113" s="61" t="s">
        <v>77</v>
      </c>
      <c r="L113" s="63">
        <f>J113/J103</f>
        <v>0.9939577039274925</v>
      </c>
      <c r="M113" s="60">
        <f>M111+M105</f>
        <v>304</v>
      </c>
      <c r="N113" s="61" t="s">
        <v>77</v>
      </c>
      <c r="O113" s="63">
        <f>M113/M103</f>
        <v>0.99346405228758172</v>
      </c>
      <c r="P113" s="60">
        <f>P111+P105</f>
        <v>273</v>
      </c>
      <c r="Q113" s="61" t="s">
        <v>77</v>
      </c>
      <c r="R113" s="63">
        <f>P113/P103</f>
        <v>0.98913043478260865</v>
      </c>
      <c r="S113" s="167"/>
    </row>
    <row r="114" spans="1:21" ht="15.65" customHeight="1" x14ac:dyDescent="0.3">
      <c r="A114" s="20"/>
      <c r="B114" s="1"/>
      <c r="C114" s="1"/>
      <c r="D114" s="20"/>
      <c r="E114" s="35" t="s">
        <v>12</v>
      </c>
      <c r="F114" s="143" t="s">
        <v>76</v>
      </c>
      <c r="G114" s="48">
        <f>G112+G106</f>
        <v>1</v>
      </c>
      <c r="H114" s="49" t="s">
        <v>77</v>
      </c>
      <c r="I114" s="52">
        <f>G114/G103</f>
        <v>3.0864197530864196E-3</v>
      </c>
      <c r="J114" s="48">
        <f>J112+J106</f>
        <v>2</v>
      </c>
      <c r="K114" s="49" t="s">
        <v>77</v>
      </c>
      <c r="L114" s="52">
        <f>J114/J103</f>
        <v>6.0422960725075529E-3</v>
      </c>
      <c r="M114" s="48">
        <f>M112+M106</f>
        <v>2</v>
      </c>
      <c r="N114" s="49" t="s">
        <v>77</v>
      </c>
      <c r="O114" s="52">
        <f>M114/M103</f>
        <v>6.5359477124183009E-3</v>
      </c>
      <c r="P114" s="48">
        <f>P112+P106</f>
        <v>3</v>
      </c>
      <c r="Q114" s="49" t="s">
        <v>77</v>
      </c>
      <c r="R114" s="52">
        <f>P114/P103</f>
        <v>1.0869565217391304E-2</v>
      </c>
      <c r="S114" s="167"/>
    </row>
    <row r="115" spans="1:21" ht="15.65" customHeight="1" x14ac:dyDescent="0.3">
      <c r="A115" s="246" t="s">
        <v>94</v>
      </c>
      <c r="B115" s="3" t="s">
        <v>20</v>
      </c>
      <c r="C115" s="2"/>
      <c r="D115" s="14" t="s">
        <v>80</v>
      </c>
      <c r="E115" s="18"/>
      <c r="F115" s="102" t="s">
        <v>76</v>
      </c>
      <c r="G115" s="60">
        <v>1</v>
      </c>
      <c r="H115" s="61" t="s">
        <v>77</v>
      </c>
      <c r="I115" s="63">
        <v>9.0909090909090912E-2</v>
      </c>
      <c r="J115" s="60">
        <v>2</v>
      </c>
      <c r="K115" s="61" t="s">
        <v>77</v>
      </c>
      <c r="L115" s="63">
        <v>0.16666666666666666</v>
      </c>
      <c r="M115" s="60">
        <v>2</v>
      </c>
      <c r="N115" s="61" t="s">
        <v>77</v>
      </c>
      <c r="O115" s="63">
        <v>0.16666666666666666</v>
      </c>
      <c r="P115" s="60">
        <v>2</v>
      </c>
      <c r="Q115" s="61" t="s">
        <v>77</v>
      </c>
      <c r="R115" s="63">
        <v>0.182</v>
      </c>
      <c r="S115" s="167"/>
    </row>
    <row r="116" spans="1:21" ht="15.65" customHeight="1" x14ac:dyDescent="0.3">
      <c r="A116" s="247"/>
      <c r="B116" s="1"/>
      <c r="C116" s="3"/>
      <c r="D116" s="3" t="s">
        <v>115</v>
      </c>
      <c r="F116" s="144" t="s">
        <v>76</v>
      </c>
      <c r="G116" s="145">
        <v>0</v>
      </c>
      <c r="H116" s="146" t="s">
        <v>77</v>
      </c>
      <c r="I116" s="71">
        <v>0</v>
      </c>
      <c r="J116" s="145">
        <v>0</v>
      </c>
      <c r="K116" s="146" t="s">
        <v>77</v>
      </c>
      <c r="L116" s="71">
        <v>0</v>
      </c>
      <c r="M116" s="145">
        <v>1</v>
      </c>
      <c r="N116" s="146" t="s">
        <v>77</v>
      </c>
      <c r="O116" s="71">
        <v>8.3333333333333329E-2</v>
      </c>
      <c r="P116" s="145">
        <v>1</v>
      </c>
      <c r="Q116" s="146" t="s">
        <v>77</v>
      </c>
      <c r="R116" s="71">
        <v>9.0999999999999998E-2</v>
      </c>
      <c r="S116" s="167"/>
    </row>
    <row r="117" spans="1:21" ht="15.65" customHeight="1" x14ac:dyDescent="0.3">
      <c r="A117" s="17" t="s">
        <v>32</v>
      </c>
      <c r="B117" s="3" t="s">
        <v>67</v>
      </c>
      <c r="C117" s="173" t="s">
        <v>87</v>
      </c>
      <c r="D117" s="34"/>
      <c r="E117" s="34"/>
      <c r="F117" s="176" t="s">
        <v>4</v>
      </c>
      <c r="G117" s="54">
        <f>G118+G119</f>
        <v>57</v>
      </c>
      <c r="H117" s="147"/>
      <c r="I117" s="148"/>
      <c r="J117" s="54">
        <f>J118+J119</f>
        <v>63</v>
      </c>
      <c r="K117" s="147"/>
      <c r="L117" s="148"/>
      <c r="M117" s="54">
        <f>M118+M119</f>
        <v>68</v>
      </c>
      <c r="N117" s="55"/>
      <c r="O117" s="148"/>
      <c r="P117" s="54">
        <f>P118+P119</f>
        <v>82</v>
      </c>
      <c r="Q117" s="55"/>
      <c r="R117" s="148"/>
      <c r="S117" s="167"/>
    </row>
    <row r="118" spans="1:21" ht="15.65" customHeight="1" x14ac:dyDescent="0.3">
      <c r="A118" s="7"/>
      <c r="C118" s="5" t="s">
        <v>10</v>
      </c>
      <c r="D118" s="17" t="s">
        <v>56</v>
      </c>
      <c r="E118" s="65" t="s">
        <v>11</v>
      </c>
      <c r="F118" s="102" t="s">
        <v>76</v>
      </c>
      <c r="G118" s="60">
        <v>57</v>
      </c>
      <c r="H118" s="61" t="s">
        <v>77</v>
      </c>
      <c r="I118" s="63">
        <f>G118/G117</f>
        <v>1</v>
      </c>
      <c r="J118" s="60">
        <v>63</v>
      </c>
      <c r="K118" s="61" t="s">
        <v>77</v>
      </c>
      <c r="L118" s="63">
        <f>J118/J117</f>
        <v>1</v>
      </c>
      <c r="M118" s="60">
        <v>68</v>
      </c>
      <c r="N118" s="61" t="s">
        <v>77</v>
      </c>
      <c r="O118" s="63">
        <f>M118/M117</f>
        <v>1</v>
      </c>
      <c r="P118" s="60">
        <v>82</v>
      </c>
      <c r="Q118" s="61" t="s">
        <v>77</v>
      </c>
      <c r="R118" s="63">
        <f>P118/P117</f>
        <v>1</v>
      </c>
      <c r="S118" s="167"/>
    </row>
    <row r="119" spans="1:21" ht="15.65" customHeight="1" x14ac:dyDescent="0.3">
      <c r="A119" s="7"/>
      <c r="C119" s="3"/>
      <c r="D119" s="20"/>
      <c r="E119" s="35" t="s">
        <v>12</v>
      </c>
      <c r="F119" s="105" t="s">
        <v>76</v>
      </c>
      <c r="G119" s="48">
        <v>0</v>
      </c>
      <c r="H119" s="49" t="s">
        <v>77</v>
      </c>
      <c r="I119" s="52">
        <f>G119/G117</f>
        <v>0</v>
      </c>
      <c r="J119" s="48">
        <v>0</v>
      </c>
      <c r="K119" s="49" t="s">
        <v>77</v>
      </c>
      <c r="L119" s="52">
        <f>J119/J117</f>
        <v>0</v>
      </c>
      <c r="M119" s="48">
        <v>0</v>
      </c>
      <c r="N119" s="49" t="s">
        <v>77</v>
      </c>
      <c r="O119" s="52">
        <f>M119/M117</f>
        <v>0</v>
      </c>
      <c r="P119" s="48">
        <v>0</v>
      </c>
      <c r="Q119" s="49" t="s">
        <v>77</v>
      </c>
      <c r="R119" s="52">
        <f>P119/P117</f>
        <v>0</v>
      </c>
      <c r="S119" s="167"/>
    </row>
    <row r="120" spans="1:21" ht="15.65" customHeight="1" x14ac:dyDescent="0.3">
      <c r="A120" s="7"/>
      <c r="C120" s="3"/>
      <c r="D120" s="20" t="s">
        <v>61</v>
      </c>
      <c r="E120" s="20"/>
      <c r="F120" s="105" t="s">
        <v>76</v>
      </c>
      <c r="G120" s="77">
        <v>0</v>
      </c>
      <c r="H120" s="93" t="s">
        <v>77</v>
      </c>
      <c r="I120" s="43">
        <v>0</v>
      </c>
      <c r="J120" s="77">
        <v>0</v>
      </c>
      <c r="K120" s="93" t="s">
        <v>77</v>
      </c>
      <c r="L120" s="43">
        <v>0</v>
      </c>
      <c r="M120" s="77">
        <v>0</v>
      </c>
      <c r="N120" s="93" t="s">
        <v>77</v>
      </c>
      <c r="O120" s="45">
        <v>0</v>
      </c>
      <c r="P120" s="77">
        <v>0</v>
      </c>
      <c r="Q120" s="93" t="s">
        <v>77</v>
      </c>
      <c r="R120" s="45">
        <v>0</v>
      </c>
      <c r="S120" s="167"/>
    </row>
    <row r="121" spans="1:21" ht="15.65" customHeight="1" x14ac:dyDescent="0.3">
      <c r="A121" s="7"/>
      <c r="C121" s="3"/>
      <c r="D121" s="5" t="s">
        <v>106</v>
      </c>
      <c r="E121" s="65" t="s">
        <v>11</v>
      </c>
      <c r="F121" s="102" t="s">
        <v>76</v>
      </c>
      <c r="G121" s="94">
        <v>0</v>
      </c>
      <c r="H121" s="95" t="s">
        <v>77</v>
      </c>
      <c r="I121" s="59">
        <v>0</v>
      </c>
      <c r="J121" s="94">
        <v>0</v>
      </c>
      <c r="K121" s="95" t="s">
        <v>77</v>
      </c>
      <c r="L121" s="59">
        <v>0</v>
      </c>
      <c r="M121" s="94">
        <v>0</v>
      </c>
      <c r="N121" s="95" t="s">
        <v>77</v>
      </c>
      <c r="O121" s="63">
        <v>0</v>
      </c>
      <c r="P121" s="94">
        <v>0</v>
      </c>
      <c r="Q121" s="95" t="s">
        <v>77</v>
      </c>
      <c r="R121" s="63">
        <v>0</v>
      </c>
      <c r="S121" s="167"/>
    </row>
    <row r="122" spans="1:21" ht="15.65" customHeight="1" x14ac:dyDescent="0.3">
      <c r="A122" s="20"/>
      <c r="B122" s="1"/>
      <c r="C122" s="1"/>
      <c r="D122" s="20"/>
      <c r="E122" s="35" t="s">
        <v>12</v>
      </c>
      <c r="F122" s="143" t="s">
        <v>76</v>
      </c>
      <c r="G122" s="141">
        <v>0</v>
      </c>
      <c r="H122" s="142" t="s">
        <v>77</v>
      </c>
      <c r="I122" s="50">
        <v>0</v>
      </c>
      <c r="J122" s="141">
        <v>0</v>
      </c>
      <c r="K122" s="142" t="s">
        <v>77</v>
      </c>
      <c r="L122" s="50">
        <v>0</v>
      </c>
      <c r="M122" s="141">
        <v>0</v>
      </c>
      <c r="N122" s="142" t="s">
        <v>77</v>
      </c>
      <c r="O122" s="52">
        <v>0</v>
      </c>
      <c r="P122" s="141">
        <v>0</v>
      </c>
      <c r="Q122" s="142" t="s">
        <v>77</v>
      </c>
      <c r="R122" s="52">
        <v>0</v>
      </c>
      <c r="S122" s="167"/>
    </row>
    <row r="123" spans="1:21" ht="15.65" customHeight="1" x14ac:dyDescent="0.3">
      <c r="J123" s="8"/>
      <c r="R123" s="25" t="s">
        <v>107</v>
      </c>
      <c r="S123" s="167"/>
    </row>
    <row r="124" spans="1:21" ht="15.65" customHeight="1" x14ac:dyDescent="0.3">
      <c r="S124" s="167"/>
    </row>
    <row r="125" spans="1:21" s="13" customFormat="1" ht="24" customHeight="1" x14ac:dyDescent="0.3">
      <c r="A125" s="159"/>
      <c r="B125" s="175" t="s">
        <v>74</v>
      </c>
      <c r="C125" s="160"/>
      <c r="D125" s="175" t="s">
        <v>2</v>
      </c>
      <c r="E125" s="175"/>
      <c r="F125" s="174" t="s">
        <v>3</v>
      </c>
      <c r="G125" s="243" t="s">
        <v>5</v>
      </c>
      <c r="H125" s="244"/>
      <c r="I125" s="245"/>
      <c r="J125" s="243" t="s">
        <v>6</v>
      </c>
      <c r="K125" s="244"/>
      <c r="L125" s="245"/>
      <c r="M125" s="243" t="s">
        <v>7</v>
      </c>
      <c r="N125" s="244"/>
      <c r="O125" s="244"/>
      <c r="P125" s="243" t="s">
        <v>118</v>
      </c>
      <c r="Q125" s="244"/>
      <c r="R125" s="244"/>
      <c r="S125" s="170"/>
      <c r="T125" s="89"/>
    </row>
    <row r="126" spans="1:21" ht="15.65" customHeight="1" x14ac:dyDescent="0.3">
      <c r="A126" s="23" t="s">
        <v>127</v>
      </c>
      <c r="B126" s="3" t="s">
        <v>1</v>
      </c>
      <c r="C126" s="3"/>
      <c r="D126" s="1" t="s">
        <v>110</v>
      </c>
      <c r="E126" s="1"/>
      <c r="F126" s="105" t="s">
        <v>108</v>
      </c>
      <c r="G126" s="36">
        <v>2646</v>
      </c>
      <c r="H126" s="32"/>
      <c r="I126" s="38"/>
      <c r="J126" s="36">
        <v>2789</v>
      </c>
      <c r="K126" s="32"/>
      <c r="L126" s="38"/>
      <c r="M126" s="36">
        <v>2542</v>
      </c>
      <c r="N126" s="32"/>
      <c r="O126" s="38"/>
      <c r="P126" s="36">
        <f>P128+P129</f>
        <v>2446</v>
      </c>
      <c r="Q126" s="32"/>
      <c r="R126" s="38"/>
      <c r="S126" s="167"/>
    </row>
    <row r="127" spans="1:21" ht="15.65" customHeight="1" x14ac:dyDescent="0.3">
      <c r="A127" s="180" t="s">
        <v>128</v>
      </c>
      <c r="C127" s="3"/>
      <c r="D127" s="2" t="s">
        <v>109</v>
      </c>
      <c r="F127" s="176" t="s">
        <v>23</v>
      </c>
      <c r="G127" s="54"/>
      <c r="H127" s="55"/>
      <c r="I127" s="73">
        <v>6.1224489795918366E-2</v>
      </c>
      <c r="J127" s="54"/>
      <c r="K127" s="55"/>
      <c r="L127" s="73">
        <v>6.5973467192542129E-2</v>
      </c>
      <c r="M127" s="54"/>
      <c r="N127" s="55"/>
      <c r="O127" s="73">
        <v>7.4744295830055069E-2</v>
      </c>
      <c r="P127" s="54"/>
      <c r="Q127" s="55"/>
      <c r="R127" s="73">
        <f>P129/P126</f>
        <v>7.2363041700735889E-2</v>
      </c>
      <c r="S127" s="167"/>
    </row>
    <row r="128" spans="1:21" s="23" customFormat="1" ht="15.65" customHeight="1" x14ac:dyDescent="0.3">
      <c r="B128" s="3"/>
      <c r="C128" s="5"/>
      <c r="D128" s="6" t="s">
        <v>10</v>
      </c>
      <c r="E128" s="18" t="s">
        <v>11</v>
      </c>
      <c r="F128" s="102" t="s">
        <v>4</v>
      </c>
      <c r="G128" s="60">
        <v>2484</v>
      </c>
      <c r="H128" s="95"/>
      <c r="I128" s="135"/>
      <c r="J128" s="60">
        <v>2605</v>
      </c>
      <c r="K128" s="95"/>
      <c r="L128" s="135"/>
      <c r="M128" s="60">
        <v>2352</v>
      </c>
      <c r="N128" s="61"/>
      <c r="O128" s="135"/>
      <c r="P128" s="60">
        <v>2269</v>
      </c>
      <c r="Q128" s="61"/>
      <c r="R128" s="135"/>
      <c r="S128" s="167"/>
      <c r="U128" s="4"/>
    </row>
    <row r="129" spans="1:21" s="23" customFormat="1" ht="15.65" customHeight="1" x14ac:dyDescent="0.3">
      <c r="B129" s="1"/>
      <c r="C129" s="1"/>
      <c r="D129" s="1"/>
      <c r="E129" s="20" t="s">
        <v>12</v>
      </c>
      <c r="F129" s="105" t="s">
        <v>4</v>
      </c>
      <c r="G129" s="77">
        <v>162</v>
      </c>
      <c r="H129" s="78"/>
      <c r="I129" s="33"/>
      <c r="J129" s="77">
        <v>184</v>
      </c>
      <c r="K129" s="78"/>
      <c r="L129" s="33"/>
      <c r="M129" s="36">
        <v>190</v>
      </c>
      <c r="N129" s="32"/>
      <c r="O129" s="33"/>
      <c r="P129" s="36">
        <v>177</v>
      </c>
      <c r="Q129" s="32"/>
      <c r="R129" s="33"/>
      <c r="S129" s="167"/>
      <c r="U129" s="4"/>
    </row>
    <row r="130" spans="1:21" s="23" customFormat="1" ht="15.65" customHeight="1" x14ac:dyDescent="0.3">
      <c r="A130" s="7"/>
      <c r="B130" s="3" t="s">
        <v>20</v>
      </c>
      <c r="C130" s="2"/>
      <c r="D130" s="173" t="s">
        <v>110</v>
      </c>
      <c r="E130" s="20"/>
      <c r="F130" s="105" t="s">
        <v>108</v>
      </c>
      <c r="G130" s="36">
        <v>75</v>
      </c>
      <c r="H130" s="32"/>
      <c r="I130" s="38"/>
      <c r="J130" s="36">
        <v>71</v>
      </c>
      <c r="K130" s="32"/>
      <c r="L130" s="38"/>
      <c r="M130" s="36">
        <v>59</v>
      </c>
      <c r="N130" s="32"/>
      <c r="O130" s="38"/>
      <c r="P130" s="36">
        <f>P132+P133</f>
        <v>68</v>
      </c>
      <c r="Q130" s="32"/>
      <c r="R130" s="38"/>
      <c r="S130" s="167"/>
      <c r="U130" s="4"/>
    </row>
    <row r="131" spans="1:21" s="23" customFormat="1" ht="15.65" customHeight="1" x14ac:dyDescent="0.3">
      <c r="B131" s="3"/>
      <c r="C131" s="3"/>
      <c r="D131" s="2" t="s">
        <v>111</v>
      </c>
      <c r="E131" s="7"/>
      <c r="F131" s="176" t="s">
        <v>23</v>
      </c>
      <c r="G131" s="54"/>
      <c r="H131" s="55"/>
      <c r="I131" s="38">
        <v>5.3333333333333337E-2</v>
      </c>
      <c r="J131" s="54"/>
      <c r="K131" s="55"/>
      <c r="L131" s="38">
        <v>5.6338028169014086E-2</v>
      </c>
      <c r="M131" s="54"/>
      <c r="N131" s="55"/>
      <c r="O131" s="38">
        <v>8.4745762711864403E-2</v>
      </c>
      <c r="P131" s="54"/>
      <c r="Q131" s="55"/>
      <c r="R131" s="38">
        <f>P133/P130</f>
        <v>7.3529411764705885E-2</v>
      </c>
      <c r="S131" s="167"/>
      <c r="U131" s="4"/>
    </row>
    <row r="132" spans="1:21" s="23" customFormat="1" ht="15.65" customHeight="1" x14ac:dyDescent="0.3">
      <c r="A132" s="7"/>
      <c r="B132" s="3"/>
      <c r="C132" s="5"/>
      <c r="D132" s="6" t="s">
        <v>10</v>
      </c>
      <c r="E132" s="18" t="s">
        <v>11</v>
      </c>
      <c r="F132" s="102" t="s">
        <v>4</v>
      </c>
      <c r="G132" s="94">
        <v>71</v>
      </c>
      <c r="H132" s="95"/>
      <c r="I132" s="135"/>
      <c r="J132" s="94">
        <v>67</v>
      </c>
      <c r="K132" s="95"/>
      <c r="L132" s="135"/>
      <c r="M132" s="94">
        <v>54</v>
      </c>
      <c r="N132" s="95"/>
      <c r="O132" s="135"/>
      <c r="P132" s="94">
        <v>63</v>
      </c>
      <c r="Q132" s="95"/>
      <c r="R132" s="135"/>
      <c r="S132" s="167"/>
      <c r="U132" s="4"/>
    </row>
    <row r="133" spans="1:21" s="23" customFormat="1" ht="15.65" customHeight="1" x14ac:dyDescent="0.3">
      <c r="A133" s="7"/>
      <c r="B133" s="1"/>
      <c r="C133" s="1"/>
      <c r="D133" s="1"/>
      <c r="E133" s="20" t="s">
        <v>12</v>
      </c>
      <c r="F133" s="105" t="s">
        <v>4</v>
      </c>
      <c r="G133" s="77">
        <v>4</v>
      </c>
      <c r="H133" s="78"/>
      <c r="I133" s="33"/>
      <c r="J133" s="77">
        <v>4</v>
      </c>
      <c r="K133" s="78"/>
      <c r="L133" s="33"/>
      <c r="M133" s="77">
        <v>5</v>
      </c>
      <c r="N133" s="78"/>
      <c r="O133" s="33"/>
      <c r="P133" s="77">
        <v>5</v>
      </c>
      <c r="Q133" s="78"/>
      <c r="R133" s="33"/>
      <c r="S133" s="167"/>
      <c r="U133" s="4"/>
    </row>
    <row r="134" spans="1:21" s="23" customFormat="1" ht="15.65" customHeight="1" x14ac:dyDescent="0.3">
      <c r="A134" s="7"/>
      <c r="B134" s="2" t="s">
        <v>124</v>
      </c>
      <c r="C134" s="3"/>
      <c r="D134" s="1" t="s">
        <v>110</v>
      </c>
      <c r="E134" s="173"/>
      <c r="F134" s="105" t="s">
        <v>108</v>
      </c>
      <c r="G134" s="36">
        <v>2058</v>
      </c>
      <c r="H134" s="32"/>
      <c r="I134" s="38"/>
      <c r="J134" s="36">
        <v>2090</v>
      </c>
      <c r="K134" s="32"/>
      <c r="L134" s="38"/>
      <c r="M134" s="36">
        <v>1876</v>
      </c>
      <c r="N134" s="32"/>
      <c r="O134" s="38"/>
      <c r="P134" s="36">
        <f>P136+P137</f>
        <v>1924</v>
      </c>
      <c r="Q134" s="32"/>
      <c r="R134" s="38"/>
      <c r="S134" s="167"/>
      <c r="U134" s="4"/>
    </row>
    <row r="135" spans="1:21" s="23" customFormat="1" ht="15.65" customHeight="1" x14ac:dyDescent="0.3">
      <c r="B135" s="3"/>
      <c r="C135" s="3"/>
      <c r="D135" s="2" t="s">
        <v>111</v>
      </c>
      <c r="E135" s="7"/>
      <c r="F135" s="176" t="s">
        <v>23</v>
      </c>
      <c r="G135" s="54"/>
      <c r="H135" s="55"/>
      <c r="I135" s="38">
        <v>2.7210884353741496E-2</v>
      </c>
      <c r="J135" s="54"/>
      <c r="K135" s="55"/>
      <c r="L135" s="38">
        <v>2.8708133971291867E-2</v>
      </c>
      <c r="M135" s="54"/>
      <c r="N135" s="55"/>
      <c r="O135" s="38">
        <v>2.7185501066098083E-2</v>
      </c>
      <c r="P135" s="54"/>
      <c r="Q135" s="55"/>
      <c r="R135" s="38">
        <f>P137/P134</f>
        <v>2.9625779625779627E-2</v>
      </c>
      <c r="S135" s="167"/>
      <c r="U135" s="4"/>
    </row>
    <row r="136" spans="1:21" s="23" customFormat="1" ht="15.65" customHeight="1" x14ac:dyDescent="0.3">
      <c r="A136" s="7"/>
      <c r="B136" s="3"/>
      <c r="C136" s="5"/>
      <c r="D136" s="6" t="s">
        <v>10</v>
      </c>
      <c r="E136" s="18" t="s">
        <v>11</v>
      </c>
      <c r="F136" s="102" t="s">
        <v>4</v>
      </c>
      <c r="G136" s="60">
        <v>2002</v>
      </c>
      <c r="H136" s="61"/>
      <c r="I136" s="101"/>
      <c r="J136" s="60">
        <v>2030</v>
      </c>
      <c r="K136" s="61"/>
      <c r="L136" s="101"/>
      <c r="M136" s="60">
        <v>1825</v>
      </c>
      <c r="N136" s="61"/>
      <c r="O136" s="135"/>
      <c r="P136" s="60">
        <v>1867</v>
      </c>
      <c r="Q136" s="61"/>
      <c r="R136" s="135"/>
      <c r="S136" s="167"/>
      <c r="U136" s="4"/>
    </row>
    <row r="137" spans="1:21" s="23" customFormat="1" ht="15.65" customHeight="1" x14ac:dyDescent="0.3">
      <c r="B137" s="3"/>
      <c r="C137" s="3"/>
      <c r="D137" s="1"/>
      <c r="E137" s="20" t="s">
        <v>12</v>
      </c>
      <c r="F137" s="105" t="s">
        <v>4</v>
      </c>
      <c r="G137" s="36">
        <v>56</v>
      </c>
      <c r="H137" s="32"/>
      <c r="I137" s="81"/>
      <c r="J137" s="36">
        <v>60</v>
      </c>
      <c r="K137" s="32"/>
      <c r="L137" s="81"/>
      <c r="M137" s="36">
        <v>51</v>
      </c>
      <c r="N137" s="32"/>
      <c r="O137" s="33"/>
      <c r="P137" s="36">
        <v>57</v>
      </c>
      <c r="Q137" s="32"/>
      <c r="R137" s="33"/>
      <c r="S137" s="167"/>
      <c r="U137" s="4"/>
    </row>
    <row r="138" spans="1:21" s="23" customFormat="1" ht="15.65" customHeight="1" x14ac:dyDescent="0.3">
      <c r="B138" s="3"/>
      <c r="C138" s="3"/>
      <c r="D138" s="239" t="s">
        <v>52</v>
      </c>
      <c r="E138" s="240"/>
      <c r="F138" s="105" t="s">
        <v>22</v>
      </c>
      <c r="G138" s="111"/>
      <c r="H138" s="112"/>
      <c r="I138" s="33">
        <v>8.3576287657920315E-2</v>
      </c>
      <c r="J138" s="111"/>
      <c r="K138" s="112"/>
      <c r="L138" s="33">
        <v>8.3253588516746413E-2</v>
      </c>
      <c r="M138" s="111"/>
      <c r="N138" s="112"/>
      <c r="O138" s="33">
        <v>9.9680170575692964E-2</v>
      </c>
      <c r="P138" s="111"/>
      <c r="Q138" s="112"/>
      <c r="R138" s="33">
        <f>(P139+P140)/P134</f>
        <v>0.1444906444906445</v>
      </c>
      <c r="S138" s="167"/>
      <c r="U138" s="4"/>
    </row>
    <row r="139" spans="1:21" s="23" customFormat="1" ht="15.65" customHeight="1" x14ac:dyDescent="0.3">
      <c r="B139" s="3"/>
      <c r="C139" s="5"/>
      <c r="D139" s="6" t="s">
        <v>10</v>
      </c>
      <c r="E139" s="18" t="s">
        <v>11</v>
      </c>
      <c r="F139" s="149" t="s">
        <v>4</v>
      </c>
      <c r="G139" s="75">
        <v>165</v>
      </c>
      <c r="H139" s="76"/>
      <c r="I139" s="150"/>
      <c r="J139" s="75">
        <v>167</v>
      </c>
      <c r="K139" s="76"/>
      <c r="L139" s="150"/>
      <c r="M139" s="75">
        <v>180</v>
      </c>
      <c r="N139" s="76"/>
      <c r="O139" s="150"/>
      <c r="P139" s="75">
        <v>266</v>
      </c>
      <c r="Q139" s="76"/>
      <c r="R139" s="150"/>
      <c r="S139" s="167"/>
      <c r="U139" s="4"/>
    </row>
    <row r="140" spans="1:21" s="23" customFormat="1" ht="15.65" customHeight="1" x14ac:dyDescent="0.3">
      <c r="B140" s="3"/>
      <c r="C140" s="3"/>
      <c r="D140" s="1"/>
      <c r="E140" s="20" t="s">
        <v>12</v>
      </c>
      <c r="F140" s="105" t="s">
        <v>4</v>
      </c>
      <c r="G140" s="77">
        <v>7</v>
      </c>
      <c r="H140" s="78"/>
      <c r="I140" s="33"/>
      <c r="J140" s="77">
        <v>7</v>
      </c>
      <c r="K140" s="78"/>
      <c r="L140" s="33"/>
      <c r="M140" s="77">
        <v>7</v>
      </c>
      <c r="N140" s="78"/>
      <c r="O140" s="33"/>
      <c r="P140" s="77">
        <v>12</v>
      </c>
      <c r="Q140" s="78"/>
      <c r="R140" s="33"/>
      <c r="S140" s="167"/>
      <c r="U140" s="4"/>
    </row>
    <row r="141" spans="1:21" s="23" customFormat="1" ht="15.65" customHeight="1" x14ac:dyDescent="0.3">
      <c r="B141" s="3"/>
      <c r="C141" s="3"/>
      <c r="D141" s="1" t="s">
        <v>53</v>
      </c>
      <c r="E141" s="173"/>
      <c r="F141" s="105" t="s">
        <v>22</v>
      </c>
      <c r="G141" s="111"/>
      <c r="H141" s="112"/>
      <c r="I141" s="33">
        <v>4.8590864917395527E-4</v>
      </c>
      <c r="J141" s="111"/>
      <c r="K141" s="112"/>
      <c r="L141" s="33">
        <v>4.7846889952153111E-4</v>
      </c>
      <c r="M141" s="111"/>
      <c r="N141" s="112"/>
      <c r="O141" s="33">
        <v>1.5991471215351812E-3</v>
      </c>
      <c r="P141" s="111"/>
      <c r="Q141" s="112"/>
      <c r="R141" s="33">
        <f>(P142+P143)/P134</f>
        <v>5.1975051975051978E-4</v>
      </c>
      <c r="S141" s="167"/>
      <c r="U141" s="4"/>
    </row>
    <row r="142" spans="1:21" s="23" customFormat="1" ht="15.65" customHeight="1" x14ac:dyDescent="0.3">
      <c r="B142" s="3"/>
      <c r="C142" s="5"/>
      <c r="D142" s="6" t="s">
        <v>10</v>
      </c>
      <c r="E142" s="18" t="s">
        <v>11</v>
      </c>
      <c r="F142" s="149" t="s">
        <v>4</v>
      </c>
      <c r="G142" s="75">
        <v>1</v>
      </c>
      <c r="H142" s="76"/>
      <c r="I142" s="150"/>
      <c r="J142" s="75">
        <v>1</v>
      </c>
      <c r="K142" s="76"/>
      <c r="L142" s="150"/>
      <c r="M142" s="75">
        <v>3</v>
      </c>
      <c r="N142" s="76"/>
      <c r="O142" s="150"/>
      <c r="P142" s="75">
        <v>1</v>
      </c>
      <c r="Q142" s="76"/>
      <c r="R142" s="150"/>
      <c r="S142" s="167"/>
      <c r="U142" s="4"/>
    </row>
    <row r="143" spans="1:21" s="23" customFormat="1" ht="15.65" customHeight="1" x14ac:dyDescent="0.3">
      <c r="B143" s="179"/>
      <c r="C143" s="179"/>
      <c r="D143" s="179"/>
      <c r="E143" s="181" t="s">
        <v>12</v>
      </c>
      <c r="F143" s="182" t="s">
        <v>4</v>
      </c>
      <c r="G143" s="183">
        <v>0</v>
      </c>
      <c r="H143" s="184"/>
      <c r="I143" s="185"/>
      <c r="J143" s="183">
        <v>0</v>
      </c>
      <c r="K143" s="184"/>
      <c r="L143" s="185"/>
      <c r="M143" s="183">
        <v>0</v>
      </c>
      <c r="N143" s="184"/>
      <c r="O143" s="185"/>
      <c r="P143" s="183">
        <v>0</v>
      </c>
      <c r="Q143" s="184"/>
      <c r="R143" s="185"/>
      <c r="S143" s="167"/>
      <c r="U143" s="4"/>
    </row>
    <row r="144" spans="1:21" ht="15.65" customHeight="1" x14ac:dyDescent="0.3">
      <c r="B144" s="178" t="s">
        <v>20</v>
      </c>
      <c r="C144" s="178"/>
      <c r="D144" s="241" t="s">
        <v>52</v>
      </c>
      <c r="E144" s="242"/>
      <c r="F144" s="182" t="s">
        <v>22</v>
      </c>
      <c r="G144" s="186"/>
      <c r="H144" s="187"/>
      <c r="I144" s="185">
        <f>(G145+G146)/G130</f>
        <v>5.3333333333333337E-2</v>
      </c>
      <c r="J144" s="186"/>
      <c r="K144" s="187"/>
      <c r="L144" s="185">
        <f>(J145+J146)/J130</f>
        <v>5.6338028169014086E-2</v>
      </c>
      <c r="M144" s="186"/>
      <c r="N144" s="187"/>
      <c r="O144" s="185">
        <f>(M145+M146)/M130</f>
        <v>8.4745762711864403E-2</v>
      </c>
      <c r="P144" s="186"/>
      <c r="Q144" s="187"/>
      <c r="R144" s="185">
        <f>(P145+P146)/P130</f>
        <v>0.14705882352941177</v>
      </c>
      <c r="S144" s="167"/>
    </row>
    <row r="145" spans="1:20" ht="15.65" customHeight="1" x14ac:dyDescent="0.3">
      <c r="B145" s="178"/>
      <c r="C145" s="188"/>
      <c r="D145" s="189" t="s">
        <v>10</v>
      </c>
      <c r="E145" s="190" t="s">
        <v>11</v>
      </c>
      <c r="F145" s="191" t="s">
        <v>4</v>
      </c>
      <c r="G145" s="192">
        <v>3</v>
      </c>
      <c r="H145" s="193"/>
      <c r="I145" s="194"/>
      <c r="J145" s="192">
        <v>3</v>
      </c>
      <c r="K145" s="193"/>
      <c r="L145" s="194"/>
      <c r="M145" s="192">
        <v>4</v>
      </c>
      <c r="N145" s="193"/>
      <c r="O145" s="194"/>
      <c r="P145" s="192">
        <v>9</v>
      </c>
      <c r="Q145" s="193"/>
      <c r="R145" s="194"/>
      <c r="S145" s="167"/>
    </row>
    <row r="146" spans="1:20" ht="15.65" customHeight="1" x14ac:dyDescent="0.3">
      <c r="B146" s="178"/>
      <c r="C146" s="178"/>
      <c r="D146" s="179"/>
      <c r="E146" s="181" t="s">
        <v>12</v>
      </c>
      <c r="F146" s="182" t="s">
        <v>4</v>
      </c>
      <c r="G146" s="183">
        <v>1</v>
      </c>
      <c r="H146" s="184"/>
      <c r="I146" s="185"/>
      <c r="J146" s="183">
        <v>1</v>
      </c>
      <c r="K146" s="184"/>
      <c r="L146" s="185"/>
      <c r="M146" s="183">
        <v>1</v>
      </c>
      <c r="N146" s="184"/>
      <c r="O146" s="185"/>
      <c r="P146" s="183">
        <v>1</v>
      </c>
      <c r="Q146" s="184"/>
      <c r="R146" s="185"/>
      <c r="S146" s="167"/>
    </row>
    <row r="147" spans="1:20" ht="15.65" customHeight="1" x14ac:dyDescent="0.3">
      <c r="A147" s="17" t="s">
        <v>51</v>
      </c>
      <c r="B147" s="2" t="s">
        <v>1</v>
      </c>
      <c r="C147" s="173" t="s">
        <v>120</v>
      </c>
      <c r="D147" s="173"/>
      <c r="E147" s="173"/>
      <c r="F147" s="105" t="s">
        <v>4</v>
      </c>
      <c r="G147" s="36">
        <v>2954</v>
      </c>
      <c r="H147" s="32"/>
      <c r="I147" s="38"/>
      <c r="J147" s="36">
        <v>3187</v>
      </c>
      <c r="K147" s="32"/>
      <c r="L147" s="38"/>
      <c r="M147" s="36">
        <v>3363</v>
      </c>
      <c r="N147" s="32"/>
      <c r="O147" s="38"/>
      <c r="P147" s="36">
        <f>P150+P151+P153+P154</f>
        <v>1982</v>
      </c>
      <c r="Q147" s="32"/>
      <c r="R147" s="38"/>
      <c r="S147" s="167"/>
    </row>
    <row r="148" spans="1:20" ht="15.65" customHeight="1" x14ac:dyDescent="0.3">
      <c r="A148" s="7"/>
      <c r="C148" s="6" t="s">
        <v>112</v>
      </c>
      <c r="D148" s="173"/>
      <c r="E148" s="173"/>
      <c r="F148" s="105" t="s">
        <v>22</v>
      </c>
      <c r="G148" s="36"/>
      <c r="H148" s="32"/>
      <c r="I148" s="38">
        <v>0.44685172647257954</v>
      </c>
      <c r="J148" s="36"/>
      <c r="K148" s="32"/>
      <c r="L148" s="38">
        <v>0.43049890178851585</v>
      </c>
      <c r="M148" s="36"/>
      <c r="N148" s="32"/>
      <c r="O148" s="38">
        <v>0.455842997323818</v>
      </c>
      <c r="P148" s="36"/>
      <c r="Q148" s="32"/>
      <c r="R148" s="38">
        <f>(P151+P154)/P147</f>
        <v>0.4046417759838547</v>
      </c>
      <c r="S148" s="167"/>
    </row>
    <row r="149" spans="1:20" ht="15.65" customHeight="1" x14ac:dyDescent="0.3">
      <c r="A149" s="7"/>
      <c r="C149" s="6" t="s">
        <v>8</v>
      </c>
      <c r="D149" s="34" t="s">
        <v>69</v>
      </c>
      <c r="E149" s="34"/>
      <c r="F149" s="105" t="s">
        <v>22</v>
      </c>
      <c r="G149" s="151"/>
      <c r="H149" s="152"/>
      <c r="I149" s="81">
        <v>0.22191011235955055</v>
      </c>
      <c r="J149" s="151"/>
      <c r="K149" s="152"/>
      <c r="L149" s="81">
        <v>0.23274161735700197</v>
      </c>
      <c r="M149" s="151"/>
      <c r="N149" s="152"/>
      <c r="O149" s="81">
        <v>0.25777777777777777</v>
      </c>
      <c r="P149" s="151"/>
      <c r="Q149" s="152"/>
      <c r="R149" s="81">
        <f>P151/(P150+P151)</f>
        <v>0.26773455377574373</v>
      </c>
      <c r="S149" s="167"/>
    </row>
    <row r="150" spans="1:20" ht="15.65" customHeight="1" x14ac:dyDescent="0.3">
      <c r="A150" s="7"/>
      <c r="C150" s="5"/>
      <c r="D150" s="6" t="s">
        <v>10</v>
      </c>
      <c r="E150" s="18" t="s">
        <v>11</v>
      </c>
      <c r="F150" s="102" t="s">
        <v>4</v>
      </c>
      <c r="G150" s="94">
        <v>277</v>
      </c>
      <c r="H150" s="95"/>
      <c r="I150" s="135"/>
      <c r="J150" s="94">
        <v>389</v>
      </c>
      <c r="K150" s="95"/>
      <c r="L150" s="135"/>
      <c r="M150" s="94">
        <v>334</v>
      </c>
      <c r="N150" s="95"/>
      <c r="O150" s="135"/>
      <c r="P150" s="94">
        <v>320</v>
      </c>
      <c r="Q150" s="95"/>
      <c r="R150" s="135"/>
      <c r="S150" s="167"/>
    </row>
    <row r="151" spans="1:20" ht="15.65" customHeight="1" x14ac:dyDescent="0.3">
      <c r="A151" s="7"/>
      <c r="C151" s="3"/>
      <c r="D151" s="1"/>
      <c r="E151" s="20" t="s">
        <v>12</v>
      </c>
      <c r="F151" s="105" t="s">
        <v>4</v>
      </c>
      <c r="G151" s="77">
        <v>79</v>
      </c>
      <c r="H151" s="78"/>
      <c r="I151" s="33"/>
      <c r="J151" s="77">
        <v>118</v>
      </c>
      <c r="K151" s="78"/>
      <c r="L151" s="33"/>
      <c r="M151" s="77">
        <v>116</v>
      </c>
      <c r="N151" s="78"/>
      <c r="O151" s="33"/>
      <c r="P151" s="77">
        <v>117</v>
      </c>
      <c r="Q151" s="78"/>
      <c r="R151" s="33"/>
      <c r="S151" s="167"/>
    </row>
    <row r="152" spans="1:20" ht="15.65" customHeight="1" x14ac:dyDescent="0.3">
      <c r="A152" s="7"/>
      <c r="C152" s="7"/>
      <c r="D152" s="20" t="s">
        <v>29</v>
      </c>
      <c r="E152" s="20"/>
      <c r="F152" s="105" t="s">
        <v>22</v>
      </c>
      <c r="G152" s="151"/>
      <c r="H152" s="152"/>
      <c r="I152" s="81">
        <v>0.47767513471901463</v>
      </c>
      <c r="J152" s="151"/>
      <c r="K152" s="152"/>
      <c r="L152" s="81">
        <v>0.467910447761194</v>
      </c>
      <c r="M152" s="151"/>
      <c r="N152" s="152"/>
      <c r="O152" s="81">
        <v>0.48644009612083761</v>
      </c>
      <c r="P152" s="151"/>
      <c r="Q152" s="152"/>
      <c r="R152" s="81">
        <f>P154/(P153+P154)</f>
        <v>0.44336569579288027</v>
      </c>
      <c r="S152" s="167"/>
    </row>
    <row r="153" spans="1:20" ht="15.65" customHeight="1" x14ac:dyDescent="0.3">
      <c r="A153" s="7"/>
      <c r="C153" s="5"/>
      <c r="D153" s="6" t="s">
        <v>10</v>
      </c>
      <c r="E153" s="18" t="s">
        <v>11</v>
      </c>
      <c r="F153" s="102" t="s">
        <v>4</v>
      </c>
      <c r="G153" s="60">
        <v>1357</v>
      </c>
      <c r="H153" s="95"/>
      <c r="I153" s="135"/>
      <c r="J153" s="60">
        <v>1426</v>
      </c>
      <c r="K153" s="95"/>
      <c r="L153" s="135"/>
      <c r="M153" s="60">
        <v>1496</v>
      </c>
      <c r="N153" s="95"/>
      <c r="O153" s="135"/>
      <c r="P153" s="60">
        <v>860</v>
      </c>
      <c r="Q153" s="95"/>
      <c r="R153" s="135"/>
      <c r="S153" s="167"/>
    </row>
    <row r="154" spans="1:20" ht="15.65" customHeight="1" x14ac:dyDescent="0.3">
      <c r="A154" s="20"/>
      <c r="B154" s="1"/>
      <c r="C154" s="1"/>
      <c r="D154" s="1"/>
      <c r="E154" s="20" t="s">
        <v>12</v>
      </c>
      <c r="F154" s="105" t="s">
        <v>4</v>
      </c>
      <c r="G154" s="36">
        <v>1241</v>
      </c>
      <c r="H154" s="32"/>
      <c r="I154" s="81"/>
      <c r="J154" s="36">
        <v>1254</v>
      </c>
      <c r="K154" s="32"/>
      <c r="L154" s="81"/>
      <c r="M154" s="36">
        <v>1417</v>
      </c>
      <c r="N154" s="32"/>
      <c r="O154" s="81"/>
      <c r="P154" s="36">
        <v>685</v>
      </c>
      <c r="Q154" s="32"/>
      <c r="R154" s="81"/>
      <c r="S154" s="167"/>
    </row>
    <row r="155" spans="1:20" ht="15.65" customHeight="1" x14ac:dyDescent="0.3">
      <c r="G155" s="138"/>
      <c r="H155" s="64"/>
      <c r="I155" s="98"/>
      <c r="J155" s="139"/>
      <c r="K155" s="140"/>
      <c r="M155" s="139"/>
      <c r="N155" s="140"/>
      <c r="P155" s="139"/>
      <c r="Q155" s="140"/>
      <c r="S155" s="167"/>
    </row>
    <row r="156" spans="1:20" ht="15.65" customHeight="1" x14ac:dyDescent="0.3">
      <c r="S156" s="167"/>
    </row>
    <row r="157" spans="1:20" ht="15.65" customHeight="1" x14ac:dyDescent="0.3">
      <c r="A157" s="86" t="s">
        <v>46</v>
      </c>
      <c r="B157" s="1"/>
      <c r="C157" s="1"/>
      <c r="D157" s="20"/>
      <c r="E157" s="20"/>
      <c r="F157" s="87"/>
      <c r="G157" s="31"/>
      <c r="H157" s="32"/>
      <c r="I157" s="81"/>
      <c r="J157" s="31"/>
      <c r="K157" s="32"/>
      <c r="L157" s="81"/>
      <c r="M157" s="31"/>
      <c r="N157" s="32"/>
      <c r="O157" s="81"/>
      <c r="P157" s="31"/>
      <c r="Q157" s="32"/>
      <c r="R157" s="81"/>
      <c r="S157" s="167"/>
    </row>
    <row r="158" spans="1:20" s="13" customFormat="1" ht="24" customHeight="1" x14ac:dyDescent="0.3">
      <c r="A158" s="159"/>
      <c r="B158" s="175" t="s">
        <v>74</v>
      </c>
      <c r="C158" s="160"/>
      <c r="D158" s="175" t="s">
        <v>2</v>
      </c>
      <c r="E158" s="175"/>
      <c r="F158" s="174" t="s">
        <v>3</v>
      </c>
      <c r="G158" s="243" t="s">
        <v>5</v>
      </c>
      <c r="H158" s="244"/>
      <c r="I158" s="245"/>
      <c r="J158" s="243" t="s">
        <v>6</v>
      </c>
      <c r="K158" s="244"/>
      <c r="L158" s="245"/>
      <c r="M158" s="243" t="s">
        <v>7</v>
      </c>
      <c r="N158" s="244"/>
      <c r="O158" s="244"/>
      <c r="P158" s="243" t="s">
        <v>118</v>
      </c>
      <c r="Q158" s="244"/>
      <c r="R158" s="244"/>
      <c r="S158" s="170"/>
      <c r="T158" s="89"/>
    </row>
    <row r="159" spans="1:20" ht="15.65" customHeight="1" x14ac:dyDescent="0.3">
      <c r="A159" s="20" t="s">
        <v>33</v>
      </c>
      <c r="B159" s="1" t="s">
        <v>67</v>
      </c>
      <c r="C159" s="1"/>
      <c r="D159" s="1" t="s">
        <v>89</v>
      </c>
      <c r="E159" s="20"/>
      <c r="F159" s="105" t="s">
        <v>23</v>
      </c>
      <c r="G159" s="153"/>
      <c r="H159" s="137"/>
      <c r="I159" s="38">
        <v>0.56699999999999995</v>
      </c>
      <c r="J159" s="154"/>
      <c r="K159" s="99"/>
      <c r="L159" s="38">
        <v>0.57199999999999995</v>
      </c>
      <c r="M159" s="154"/>
      <c r="N159" s="99"/>
      <c r="O159" s="38">
        <v>0.64100000000000001</v>
      </c>
      <c r="P159" s="154"/>
      <c r="Q159" s="99"/>
      <c r="R159" s="38">
        <v>0.64200000000000002</v>
      </c>
      <c r="S159" s="167"/>
    </row>
    <row r="160" spans="1:20" ht="15.65" customHeight="1" x14ac:dyDescent="0.3">
      <c r="A160" s="17" t="s">
        <v>34</v>
      </c>
      <c r="B160" s="3" t="s">
        <v>1</v>
      </c>
      <c r="C160" s="2"/>
      <c r="D160" s="173" t="s">
        <v>90</v>
      </c>
      <c r="E160" s="20"/>
      <c r="F160" s="105" t="s">
        <v>4</v>
      </c>
      <c r="G160" s="28">
        <v>1207</v>
      </c>
      <c r="H160" s="29"/>
      <c r="I160" s="33"/>
      <c r="J160" s="28">
        <v>947</v>
      </c>
      <c r="K160" s="29"/>
      <c r="L160" s="33"/>
      <c r="M160" s="36">
        <v>1308</v>
      </c>
      <c r="N160" s="32"/>
      <c r="O160" s="33"/>
      <c r="P160" s="36">
        <f>P161+P162</f>
        <v>2096</v>
      </c>
      <c r="Q160" s="32"/>
      <c r="R160" s="33"/>
      <c r="S160" s="167"/>
    </row>
    <row r="161" spans="1:21" ht="15.65" customHeight="1" x14ac:dyDescent="0.3">
      <c r="A161" s="7"/>
      <c r="C161" s="5"/>
      <c r="D161" s="5" t="s">
        <v>8</v>
      </c>
      <c r="E161" s="18" t="s">
        <v>75</v>
      </c>
      <c r="F161" s="149" t="s">
        <v>4</v>
      </c>
      <c r="G161" s="41">
        <v>442</v>
      </c>
      <c r="H161" s="42"/>
      <c r="I161" s="127"/>
      <c r="J161" s="41">
        <v>183</v>
      </c>
      <c r="K161" s="42"/>
      <c r="L161" s="127"/>
      <c r="M161" s="41">
        <v>627</v>
      </c>
      <c r="N161" s="42"/>
      <c r="O161" s="127"/>
      <c r="P161" s="41">
        <v>1365</v>
      </c>
      <c r="Q161" s="42"/>
      <c r="R161" s="127"/>
      <c r="S161" s="167"/>
    </row>
    <row r="162" spans="1:21" ht="15.65" customHeight="1" x14ac:dyDescent="0.3">
      <c r="A162" s="20"/>
      <c r="B162" s="1"/>
      <c r="C162" s="1"/>
      <c r="D162" s="1"/>
      <c r="E162" s="20" t="s">
        <v>9</v>
      </c>
      <c r="F162" s="105" t="s">
        <v>4</v>
      </c>
      <c r="G162" s="36">
        <v>765</v>
      </c>
      <c r="H162" s="32"/>
      <c r="I162" s="81"/>
      <c r="J162" s="36">
        <v>764</v>
      </c>
      <c r="K162" s="32"/>
      <c r="L162" s="81"/>
      <c r="M162" s="36">
        <v>681</v>
      </c>
      <c r="N162" s="32"/>
      <c r="O162" s="81"/>
      <c r="P162" s="36">
        <v>731</v>
      </c>
      <c r="Q162" s="32"/>
      <c r="R162" s="81"/>
      <c r="S162" s="167"/>
    </row>
    <row r="163" spans="1:21" ht="15.65" customHeight="1" x14ac:dyDescent="0.3">
      <c r="A163" s="155" t="s">
        <v>113</v>
      </c>
      <c r="B163" s="3" t="s">
        <v>1</v>
      </c>
      <c r="C163" s="7"/>
      <c r="D163" s="3" t="s">
        <v>114</v>
      </c>
      <c r="F163" s="144" t="s">
        <v>41</v>
      </c>
      <c r="G163" s="156">
        <v>0</v>
      </c>
      <c r="H163" s="64"/>
      <c r="I163" s="98"/>
      <c r="J163" s="156">
        <v>0</v>
      </c>
      <c r="K163" s="64"/>
      <c r="L163" s="98"/>
      <c r="M163" s="156">
        <v>0</v>
      </c>
      <c r="N163" s="64"/>
      <c r="O163" s="98"/>
      <c r="P163" s="156">
        <v>0</v>
      </c>
      <c r="Q163" s="64"/>
      <c r="R163" s="98"/>
      <c r="S163" s="167"/>
    </row>
    <row r="164" spans="1:21" ht="15.65" customHeight="1" x14ac:dyDescent="0.3">
      <c r="A164" s="17" t="s">
        <v>35</v>
      </c>
      <c r="B164" s="2" t="s">
        <v>67</v>
      </c>
      <c r="C164" s="17"/>
      <c r="D164" s="18" t="s">
        <v>36</v>
      </c>
      <c r="E164" s="18"/>
      <c r="F164" s="102" t="s">
        <v>4</v>
      </c>
      <c r="G164" s="157">
        <v>11905</v>
      </c>
      <c r="H164" s="158"/>
      <c r="I164" s="135"/>
      <c r="J164" s="157">
        <v>11917</v>
      </c>
      <c r="K164" s="158"/>
      <c r="L164" s="135"/>
      <c r="M164" s="60">
        <v>11635</v>
      </c>
      <c r="N164" s="61"/>
      <c r="O164" s="135"/>
      <c r="P164" s="60">
        <v>11596</v>
      </c>
      <c r="Q164" s="61"/>
      <c r="R164" s="135"/>
      <c r="S164" s="167"/>
    </row>
    <row r="165" spans="1:21" ht="15.65" customHeight="1" x14ac:dyDescent="0.3">
      <c r="C165" s="7"/>
      <c r="D165" s="19" t="s">
        <v>37</v>
      </c>
      <c r="E165" s="19"/>
      <c r="F165" s="149" t="s">
        <v>4</v>
      </c>
      <c r="G165" s="41">
        <v>137</v>
      </c>
      <c r="H165" s="42"/>
      <c r="I165" s="127"/>
      <c r="J165" s="41">
        <v>103</v>
      </c>
      <c r="K165" s="42"/>
      <c r="L165" s="127"/>
      <c r="M165" s="41">
        <v>174</v>
      </c>
      <c r="N165" s="42"/>
      <c r="O165" s="127"/>
      <c r="P165" s="41">
        <v>198</v>
      </c>
      <c r="Q165" s="42"/>
      <c r="R165" s="127"/>
      <c r="S165" s="167"/>
    </row>
    <row r="166" spans="1:21" ht="15.65" customHeight="1" x14ac:dyDescent="0.3">
      <c r="A166" s="7"/>
      <c r="C166" s="7"/>
      <c r="D166" s="20" t="s">
        <v>38</v>
      </c>
      <c r="E166" s="20"/>
      <c r="F166" s="105" t="s">
        <v>23</v>
      </c>
      <c r="G166" s="111"/>
      <c r="H166" s="112"/>
      <c r="I166" s="38">
        <v>0.98849223015539689</v>
      </c>
      <c r="J166" s="111"/>
      <c r="K166" s="112"/>
      <c r="L166" s="38">
        <v>0.99135688512209452</v>
      </c>
      <c r="M166" s="111"/>
      <c r="N166" s="112"/>
      <c r="O166" s="38">
        <v>0.98504512247529008</v>
      </c>
      <c r="P166" s="111"/>
      <c r="Q166" s="112"/>
      <c r="R166" s="38">
        <f>1-(P165/P164)</f>
        <v>0.9829251466022767</v>
      </c>
      <c r="S166" s="167"/>
    </row>
    <row r="167" spans="1:21" ht="15.65" customHeight="1" x14ac:dyDescent="0.3">
      <c r="A167" s="7"/>
      <c r="C167" s="7"/>
      <c r="D167" s="190" t="s">
        <v>125</v>
      </c>
      <c r="E167" s="190"/>
      <c r="F167" s="195" t="s">
        <v>23</v>
      </c>
      <c r="G167" s="196" t="s">
        <v>123</v>
      </c>
      <c r="H167" s="197"/>
      <c r="I167" s="198"/>
      <c r="J167" s="196" t="s">
        <v>123</v>
      </c>
      <c r="K167" s="197"/>
      <c r="L167" s="198"/>
      <c r="M167" s="196" t="s">
        <v>123</v>
      </c>
      <c r="N167" s="197"/>
      <c r="O167" s="198"/>
      <c r="P167" s="199">
        <v>0.76</v>
      </c>
      <c r="Q167" s="197"/>
      <c r="R167" s="198"/>
      <c r="S167" s="167"/>
    </row>
    <row r="168" spans="1:21" ht="15.65" customHeight="1" x14ac:dyDescent="0.3">
      <c r="A168" s="7"/>
      <c r="C168" s="7"/>
      <c r="D168" s="200" t="s">
        <v>126</v>
      </c>
      <c r="E168" s="200"/>
      <c r="F168" s="201" t="s">
        <v>23</v>
      </c>
      <c r="G168" s="202" t="s">
        <v>123</v>
      </c>
      <c r="H168" s="203"/>
      <c r="I168" s="204"/>
      <c r="J168" s="202" t="s">
        <v>123</v>
      </c>
      <c r="K168" s="203"/>
      <c r="L168" s="204"/>
      <c r="M168" s="202" t="s">
        <v>123</v>
      </c>
      <c r="N168" s="203"/>
      <c r="O168" s="204"/>
      <c r="P168" s="205">
        <v>0.95</v>
      </c>
      <c r="Q168" s="203"/>
      <c r="R168" s="204"/>
      <c r="S168" s="167"/>
    </row>
    <row r="169" spans="1:21" ht="15.65" customHeight="1" x14ac:dyDescent="0.3">
      <c r="A169" s="17" t="s">
        <v>39</v>
      </c>
      <c r="B169" s="2" t="s">
        <v>67</v>
      </c>
      <c r="C169" s="17"/>
      <c r="D169" s="18" t="s">
        <v>36</v>
      </c>
      <c r="E169" s="18"/>
      <c r="F169" s="102" t="s">
        <v>4</v>
      </c>
      <c r="G169" s="157">
        <v>11504</v>
      </c>
      <c r="H169" s="158"/>
      <c r="I169" s="135"/>
      <c r="J169" s="157">
        <v>11819</v>
      </c>
      <c r="K169" s="158"/>
      <c r="L169" s="135"/>
      <c r="M169" s="60">
        <v>11762</v>
      </c>
      <c r="N169" s="61"/>
      <c r="O169" s="135"/>
      <c r="P169" s="60">
        <v>11574</v>
      </c>
      <c r="Q169" s="61"/>
      <c r="R169" s="135"/>
      <c r="S169" s="167"/>
    </row>
    <row r="170" spans="1:21" ht="15.65" customHeight="1" x14ac:dyDescent="0.3">
      <c r="C170" s="7"/>
      <c r="D170" s="19" t="s">
        <v>37</v>
      </c>
      <c r="E170" s="19"/>
      <c r="F170" s="149" t="s">
        <v>4</v>
      </c>
      <c r="G170" s="41">
        <v>434</v>
      </c>
      <c r="H170" s="42"/>
      <c r="I170" s="127"/>
      <c r="J170" s="41">
        <v>441</v>
      </c>
      <c r="K170" s="42"/>
      <c r="L170" s="127"/>
      <c r="M170" s="41">
        <v>492</v>
      </c>
      <c r="N170" s="42"/>
      <c r="O170" s="127"/>
      <c r="P170" s="41">
        <v>436</v>
      </c>
      <c r="Q170" s="42"/>
      <c r="R170" s="127"/>
      <c r="S170" s="167"/>
    </row>
    <row r="171" spans="1:21" ht="15.65" customHeight="1" x14ac:dyDescent="0.3">
      <c r="A171" s="20"/>
      <c r="B171" s="1"/>
      <c r="C171" s="20"/>
      <c r="D171" s="20" t="s">
        <v>38</v>
      </c>
      <c r="E171" s="20"/>
      <c r="F171" s="105" t="s">
        <v>23</v>
      </c>
      <c r="G171" s="111"/>
      <c r="H171" s="112"/>
      <c r="I171" s="38">
        <v>0.96227399165507654</v>
      </c>
      <c r="J171" s="111"/>
      <c r="K171" s="112"/>
      <c r="L171" s="38">
        <v>0.96268719857856</v>
      </c>
      <c r="M171" s="111"/>
      <c r="N171" s="112"/>
      <c r="O171" s="38">
        <v>0.95817037918721304</v>
      </c>
      <c r="P171" s="111"/>
      <c r="Q171" s="112"/>
      <c r="R171" s="38">
        <f>1-(P170/P169)</f>
        <v>0.96232935890789706</v>
      </c>
      <c r="S171" s="167"/>
    </row>
    <row r="172" spans="1:21" ht="15.65" customHeight="1" x14ac:dyDescent="0.3">
      <c r="A172" s="17" t="s">
        <v>40</v>
      </c>
      <c r="B172" s="3" t="s">
        <v>1</v>
      </c>
      <c r="C172" s="2"/>
      <c r="D172" s="173" t="s">
        <v>91</v>
      </c>
      <c r="E172" s="20"/>
      <c r="F172" s="105" t="s">
        <v>41</v>
      </c>
      <c r="G172" s="28">
        <v>0</v>
      </c>
      <c r="H172" s="29"/>
      <c r="I172" s="33"/>
      <c r="J172" s="28">
        <v>0</v>
      </c>
      <c r="K172" s="29"/>
      <c r="L172" s="33"/>
      <c r="M172" s="36">
        <v>0</v>
      </c>
      <c r="N172" s="32"/>
      <c r="O172" s="33"/>
      <c r="P172" s="36">
        <v>0</v>
      </c>
      <c r="Q172" s="32"/>
      <c r="R172" s="33"/>
      <c r="S172" s="167"/>
    </row>
    <row r="173" spans="1:21" ht="15.65" customHeight="1" x14ac:dyDescent="0.3">
      <c r="A173" s="7"/>
      <c r="C173" s="5"/>
      <c r="D173" s="5" t="s">
        <v>8</v>
      </c>
      <c r="E173" s="18" t="s">
        <v>75</v>
      </c>
      <c r="F173" s="149" t="s">
        <v>41</v>
      </c>
      <c r="G173" s="41">
        <v>0</v>
      </c>
      <c r="H173" s="42"/>
      <c r="I173" s="127"/>
      <c r="J173" s="41">
        <v>0</v>
      </c>
      <c r="K173" s="42"/>
      <c r="L173" s="127"/>
      <c r="M173" s="41">
        <v>0</v>
      </c>
      <c r="N173" s="42"/>
      <c r="O173" s="127"/>
      <c r="P173" s="41">
        <v>0</v>
      </c>
      <c r="Q173" s="42"/>
      <c r="R173" s="127"/>
      <c r="S173" s="167"/>
    </row>
    <row r="174" spans="1:21" ht="15.65" customHeight="1" x14ac:dyDescent="0.3">
      <c r="A174" s="20"/>
      <c r="B174" s="1"/>
      <c r="C174" s="1"/>
      <c r="D174" s="1"/>
      <c r="E174" s="20" t="s">
        <v>9</v>
      </c>
      <c r="F174" s="105" t="s">
        <v>41</v>
      </c>
      <c r="G174" s="36">
        <v>0</v>
      </c>
      <c r="H174" s="32"/>
      <c r="I174" s="81"/>
      <c r="J174" s="36">
        <v>0</v>
      </c>
      <c r="K174" s="32"/>
      <c r="L174" s="81"/>
      <c r="M174" s="36">
        <v>0</v>
      </c>
      <c r="N174" s="32"/>
      <c r="O174" s="81"/>
      <c r="P174" s="36">
        <v>0</v>
      </c>
      <c r="Q174" s="32"/>
      <c r="R174" s="81"/>
      <c r="S174" s="167"/>
    </row>
    <row r="175" spans="1:21" ht="15.65" customHeight="1" x14ac:dyDescent="0.3">
      <c r="A175" s="23" t="s">
        <v>42</v>
      </c>
      <c r="B175" s="3" t="s">
        <v>1</v>
      </c>
      <c r="C175" s="2"/>
      <c r="D175" s="173" t="s">
        <v>92</v>
      </c>
      <c r="E175" s="20"/>
      <c r="F175" s="105" t="s">
        <v>41</v>
      </c>
      <c r="G175" s="36">
        <v>29</v>
      </c>
      <c r="H175" s="32"/>
      <c r="I175" s="81"/>
      <c r="J175" s="36">
        <v>38</v>
      </c>
      <c r="K175" s="32"/>
      <c r="L175" s="81"/>
      <c r="M175" s="36">
        <v>38</v>
      </c>
      <c r="N175" s="32"/>
      <c r="O175" s="81"/>
      <c r="P175" s="36">
        <v>39</v>
      </c>
      <c r="Q175" s="32"/>
      <c r="R175" s="81"/>
      <c r="S175" s="167"/>
    </row>
    <row r="176" spans="1:21" s="23" customFormat="1" ht="15.65" customHeight="1" x14ac:dyDescent="0.3">
      <c r="B176" s="3"/>
      <c r="C176" s="5"/>
      <c r="D176" s="5" t="s">
        <v>8</v>
      </c>
      <c r="E176" s="18" t="s">
        <v>75</v>
      </c>
      <c r="F176" s="149" t="s">
        <v>41</v>
      </c>
      <c r="G176" s="41">
        <v>27</v>
      </c>
      <c r="H176" s="42"/>
      <c r="I176" s="127"/>
      <c r="J176" s="41">
        <v>31</v>
      </c>
      <c r="K176" s="42"/>
      <c r="L176" s="127"/>
      <c r="M176" s="41">
        <v>36</v>
      </c>
      <c r="N176" s="42"/>
      <c r="O176" s="127"/>
      <c r="P176" s="41">
        <v>39</v>
      </c>
      <c r="Q176" s="42"/>
      <c r="R176" s="127"/>
      <c r="S176" s="167"/>
      <c r="U176" s="4"/>
    </row>
    <row r="177" spans="1:21" s="23" customFormat="1" ht="15.65" customHeight="1" x14ac:dyDescent="0.3">
      <c r="A177" s="7"/>
      <c r="B177" s="3"/>
      <c r="C177" s="3"/>
      <c r="D177" s="1"/>
      <c r="E177" s="20" t="s">
        <v>9</v>
      </c>
      <c r="F177" s="105" t="s">
        <v>41</v>
      </c>
      <c r="G177" s="36">
        <v>2</v>
      </c>
      <c r="H177" s="32"/>
      <c r="I177" s="81"/>
      <c r="J177" s="36">
        <v>7</v>
      </c>
      <c r="K177" s="32"/>
      <c r="L177" s="81"/>
      <c r="M177" s="36">
        <v>2</v>
      </c>
      <c r="N177" s="32"/>
      <c r="O177" s="81"/>
      <c r="P177" s="36">
        <v>0</v>
      </c>
      <c r="Q177" s="32"/>
      <c r="R177" s="81"/>
      <c r="S177" s="167"/>
      <c r="U177" s="4"/>
    </row>
    <row r="178" spans="1:21" s="23" customFormat="1" ht="15.65" customHeight="1" x14ac:dyDescent="0.3">
      <c r="B178" s="3"/>
      <c r="C178" s="3"/>
      <c r="D178" s="1" t="s">
        <v>93</v>
      </c>
      <c r="E178" s="20"/>
      <c r="F178" s="105" t="s">
        <v>41</v>
      </c>
      <c r="G178" s="36">
        <v>29</v>
      </c>
      <c r="H178" s="32"/>
      <c r="I178" s="81"/>
      <c r="J178" s="36">
        <v>38</v>
      </c>
      <c r="K178" s="32"/>
      <c r="L178" s="81"/>
      <c r="M178" s="36">
        <v>41</v>
      </c>
      <c r="N178" s="32"/>
      <c r="O178" s="81"/>
      <c r="P178" s="36">
        <v>39</v>
      </c>
      <c r="Q178" s="32"/>
      <c r="R178" s="81"/>
      <c r="S178" s="167"/>
      <c r="U178" s="4"/>
    </row>
    <row r="179" spans="1:21" s="23" customFormat="1" ht="15.65" customHeight="1" x14ac:dyDescent="0.3">
      <c r="B179" s="3"/>
      <c r="C179" s="5"/>
      <c r="D179" s="5" t="s">
        <v>8</v>
      </c>
      <c r="E179" s="18" t="s">
        <v>75</v>
      </c>
      <c r="F179" s="149" t="s">
        <v>41</v>
      </c>
      <c r="G179" s="41">
        <v>27</v>
      </c>
      <c r="H179" s="42"/>
      <c r="I179" s="127"/>
      <c r="J179" s="41">
        <v>31</v>
      </c>
      <c r="K179" s="42"/>
      <c r="L179" s="127"/>
      <c r="M179" s="41">
        <v>39</v>
      </c>
      <c r="N179" s="42"/>
      <c r="O179" s="127"/>
      <c r="P179" s="41">
        <v>39</v>
      </c>
      <c r="Q179" s="42"/>
      <c r="R179" s="127"/>
      <c r="S179" s="167"/>
      <c r="U179" s="4"/>
    </row>
    <row r="180" spans="1:21" s="23" customFormat="1" ht="15.65" customHeight="1" x14ac:dyDescent="0.3">
      <c r="A180" s="20"/>
      <c r="B180" s="1"/>
      <c r="C180" s="1"/>
      <c r="D180" s="1"/>
      <c r="E180" s="20" t="s">
        <v>9</v>
      </c>
      <c r="F180" s="105" t="s">
        <v>41</v>
      </c>
      <c r="G180" s="36">
        <v>2</v>
      </c>
      <c r="H180" s="32"/>
      <c r="I180" s="81"/>
      <c r="J180" s="36">
        <v>7</v>
      </c>
      <c r="K180" s="32"/>
      <c r="L180" s="81"/>
      <c r="M180" s="36">
        <v>2</v>
      </c>
      <c r="N180" s="32"/>
      <c r="O180" s="81"/>
      <c r="P180" s="36">
        <v>0</v>
      </c>
      <c r="Q180" s="32"/>
      <c r="R180" s="81"/>
      <c r="S180" s="167"/>
      <c r="U180" s="4"/>
    </row>
    <row r="181" spans="1:21" s="23" customFormat="1" ht="15.65" customHeight="1" x14ac:dyDescent="0.3">
      <c r="A181" s="206" t="s">
        <v>121</v>
      </c>
      <c r="B181" s="207" t="s">
        <v>1</v>
      </c>
      <c r="C181" s="177" t="s">
        <v>130</v>
      </c>
      <c r="D181" s="208"/>
      <c r="E181" s="208"/>
      <c r="F181" s="209" t="s">
        <v>122</v>
      </c>
      <c r="G181" s="210">
        <v>21.04</v>
      </c>
      <c r="H181" s="210"/>
      <c r="I181" s="211"/>
      <c r="J181" s="212">
        <v>24.19</v>
      </c>
      <c r="K181" s="210"/>
      <c r="L181" s="213"/>
      <c r="M181" s="210">
        <v>24.48</v>
      </c>
      <c r="N181" s="210"/>
      <c r="O181" s="211"/>
      <c r="P181" s="214">
        <v>27.87</v>
      </c>
      <c r="Q181" s="210"/>
      <c r="R181" s="211"/>
      <c r="S181" s="167"/>
      <c r="U181" s="4"/>
    </row>
    <row r="182" spans="1:21" s="180" customFormat="1" ht="15.65" customHeight="1" x14ac:dyDescent="0.3">
      <c r="A182" s="181"/>
      <c r="B182" s="179"/>
      <c r="C182" s="179" t="s">
        <v>131</v>
      </c>
      <c r="D182" s="181"/>
      <c r="E182" s="181"/>
      <c r="F182" s="216" t="s">
        <v>122</v>
      </c>
      <c r="G182" s="184">
        <v>0.06</v>
      </c>
      <c r="H182" s="184"/>
      <c r="I182" s="185"/>
      <c r="J182" s="217">
        <v>1.03</v>
      </c>
      <c r="K182" s="184"/>
      <c r="L182" s="218"/>
      <c r="M182" s="184">
        <v>0.73</v>
      </c>
      <c r="N182" s="184"/>
      <c r="O182" s="185"/>
      <c r="P182" s="183">
        <v>0.64</v>
      </c>
      <c r="Q182" s="184"/>
      <c r="R182" s="185"/>
      <c r="S182" s="219"/>
      <c r="U182" s="215"/>
    </row>
    <row r="183" spans="1:21" s="23" customFormat="1" ht="15.65" customHeight="1" x14ac:dyDescent="0.3">
      <c r="B183" s="3"/>
      <c r="C183" s="8"/>
      <c r="D183" s="7"/>
      <c r="E183" s="7"/>
      <c r="F183" s="22"/>
      <c r="H183" s="24"/>
      <c r="I183" s="25"/>
      <c r="K183" s="24"/>
      <c r="L183" s="25"/>
      <c r="N183" s="24"/>
      <c r="O183" s="25"/>
      <c r="Q183" s="24"/>
      <c r="R183" s="25"/>
      <c r="S183" s="167"/>
      <c r="U183" s="4"/>
    </row>
    <row r="184" spans="1:21" s="23" customFormat="1" ht="15.65" customHeight="1" x14ac:dyDescent="0.3">
      <c r="B184" s="3"/>
      <c r="C184" s="8"/>
      <c r="D184" s="7"/>
      <c r="E184" s="7"/>
      <c r="F184" s="22"/>
      <c r="H184" s="24"/>
      <c r="I184" s="25"/>
      <c r="K184" s="24"/>
      <c r="L184" s="25"/>
      <c r="N184" s="24"/>
      <c r="O184" s="25"/>
      <c r="Q184" s="24"/>
      <c r="R184" s="25"/>
      <c r="S184" s="167"/>
      <c r="U184" s="4"/>
    </row>
    <row r="185" spans="1:21" s="23" customFormat="1" ht="15.65" customHeight="1" x14ac:dyDescent="0.3">
      <c r="B185" s="3"/>
      <c r="C185" s="8"/>
      <c r="D185" s="7"/>
      <c r="E185" s="7"/>
      <c r="F185" s="22"/>
      <c r="H185" s="24"/>
      <c r="I185" s="25"/>
      <c r="K185" s="24"/>
      <c r="L185" s="25"/>
      <c r="N185" s="24"/>
      <c r="O185" s="25"/>
      <c r="Q185" s="24"/>
      <c r="R185" s="25"/>
      <c r="S185" s="167"/>
      <c r="U185" s="4"/>
    </row>
    <row r="186" spans="1:21" s="23" customFormat="1" ht="15.65" customHeight="1" x14ac:dyDescent="0.3">
      <c r="B186" s="3"/>
      <c r="C186" s="8"/>
      <c r="D186" s="7"/>
      <c r="E186" s="7"/>
      <c r="F186" s="22"/>
      <c r="H186" s="24"/>
      <c r="I186" s="25"/>
      <c r="K186" s="24"/>
      <c r="L186" s="25"/>
      <c r="N186" s="24"/>
      <c r="O186" s="25"/>
      <c r="Q186" s="24"/>
      <c r="R186" s="25"/>
      <c r="S186" s="167"/>
      <c r="U186" s="4"/>
    </row>
    <row r="187" spans="1:21" s="23" customFormat="1" ht="15.65" customHeight="1" x14ac:dyDescent="0.3">
      <c r="B187" s="3"/>
      <c r="C187" s="8"/>
      <c r="D187" s="7"/>
      <c r="E187" s="7"/>
      <c r="F187" s="22"/>
      <c r="H187" s="24"/>
      <c r="I187" s="25"/>
      <c r="K187" s="24"/>
      <c r="L187" s="25"/>
      <c r="N187" s="24"/>
      <c r="O187" s="25"/>
      <c r="Q187" s="24"/>
      <c r="R187" s="25"/>
      <c r="S187" s="167"/>
      <c r="U187" s="4"/>
    </row>
  </sheetData>
  <mergeCells count="38">
    <mergeCell ref="G2:I2"/>
    <mergeCell ref="J2:L2"/>
    <mergeCell ref="M2:O2"/>
    <mergeCell ref="P2:R2"/>
    <mergeCell ref="G44:I44"/>
    <mergeCell ref="J44:L44"/>
    <mergeCell ref="M44:O44"/>
    <mergeCell ref="P44:R44"/>
    <mergeCell ref="G91:I91"/>
    <mergeCell ref="J91:L91"/>
    <mergeCell ref="M91:O91"/>
    <mergeCell ref="P91:R91"/>
    <mergeCell ref="D49:E49"/>
    <mergeCell ref="C58:E58"/>
    <mergeCell ref="C61:E61"/>
    <mergeCell ref="G66:I66"/>
    <mergeCell ref="J66:L66"/>
    <mergeCell ref="M66:O66"/>
    <mergeCell ref="P66:R66"/>
    <mergeCell ref="G73:I73"/>
    <mergeCell ref="J73:L73"/>
    <mergeCell ref="M73:O73"/>
    <mergeCell ref="P73:R73"/>
    <mergeCell ref="A115:A116"/>
    <mergeCell ref="G125:I125"/>
    <mergeCell ref="J125:L125"/>
    <mergeCell ref="M125:O125"/>
    <mergeCell ref="P125:R125"/>
    <mergeCell ref="P158:R158"/>
    <mergeCell ref="G102:I102"/>
    <mergeCell ref="J102:L102"/>
    <mergeCell ref="M102:O102"/>
    <mergeCell ref="P102:R102"/>
    <mergeCell ref="D138:E138"/>
    <mergeCell ref="D144:E144"/>
    <mergeCell ref="G158:I158"/>
    <mergeCell ref="J158:L158"/>
    <mergeCell ref="M158:O158"/>
  </mergeCells>
  <phoneticPr fontId="3"/>
  <pageMargins left="0.70866141732283472" right="0.70866141732283472" top="0.74803149606299213" bottom="0.55118110236220474" header="0.31496062992125984" footer="0.31496062992125984"/>
  <pageSetup paperSize="9" scale="55" fitToHeight="0" orientation="landscape" r:id="rId1"/>
  <headerFooter>
    <oddHeader>&amp;R&amp;F</oddHeader>
    <oddFooter>&amp;C&amp;P/&amp;N</oddFooter>
  </headerFooter>
  <rowBreaks count="3" manualBreakCount="3">
    <brk id="41" max="17" man="1"/>
    <brk id="89" max="17" man="1"/>
    <brk id="13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社会データ_2023</vt:lpstr>
      <vt:lpstr>社会データ_2023!Print_Area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NISH事務局</cp:lastModifiedBy>
  <cp:lastPrinted>2024-06-17T05:10:19Z</cp:lastPrinted>
  <dcterms:created xsi:type="dcterms:W3CDTF">2023-01-31T01:37:22Z</dcterms:created>
  <dcterms:modified xsi:type="dcterms:W3CDTF">2024-06-26T07:30:41Z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