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uroki\Desktop\NISHサステナビリティ\0623\6-1 データファイルダウンロード\"/>
    </mc:Choice>
  </mc:AlternateContent>
  <xr:revisionPtr revIDLastSave="0" documentId="13_ncr:1_{76C493BA-6B24-4BD4-8F18-AB4D016C91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社会データ_2024" sheetId="1" r:id="rId1"/>
  </sheets>
  <definedNames>
    <definedName name="_xlnm.Print_Area" localSheetId="0">社会データ_2024!$A$1:$V$185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1" i="1" l="1"/>
  <c r="T178" i="1"/>
  <c r="V174" i="1"/>
  <c r="S174" i="1"/>
  <c r="V169" i="1"/>
  <c r="S169" i="1"/>
  <c r="T163" i="1"/>
  <c r="Q163" i="1"/>
  <c r="V155" i="1"/>
  <c r="S155" i="1"/>
  <c r="V152" i="1"/>
  <c r="S152" i="1"/>
  <c r="T150" i="1"/>
  <c r="V151" i="1" s="1"/>
  <c r="Q150" i="1"/>
  <c r="P147" i="1"/>
  <c r="M147" i="1"/>
  <c r="J147" i="1"/>
  <c r="T137" i="1"/>
  <c r="V138" i="1" s="1"/>
  <c r="Q137" i="1"/>
  <c r="S144" i="1" s="1"/>
  <c r="T133" i="1"/>
  <c r="V134" i="1" s="1"/>
  <c r="Q133" i="1"/>
  <c r="T129" i="1"/>
  <c r="V130" i="1" s="1"/>
  <c r="Q129" i="1"/>
  <c r="T120" i="1"/>
  <c r="V122" i="1" s="1"/>
  <c r="Q120" i="1"/>
  <c r="S122" i="1" s="1"/>
  <c r="N120" i="1"/>
  <c r="K120" i="1"/>
  <c r="H120" i="1"/>
  <c r="J122" i="1" s="1"/>
  <c r="T117" i="1"/>
  <c r="Q117" i="1"/>
  <c r="N117" i="1"/>
  <c r="K117" i="1"/>
  <c r="H117" i="1"/>
  <c r="T116" i="1"/>
  <c r="Q116" i="1"/>
  <c r="N116" i="1"/>
  <c r="K116" i="1"/>
  <c r="H116" i="1"/>
  <c r="T113" i="1"/>
  <c r="V115" i="1" s="1"/>
  <c r="Q113" i="1"/>
  <c r="S112" i="1"/>
  <c r="S111" i="1"/>
  <c r="T110" i="1"/>
  <c r="V112" i="1" s="1"/>
  <c r="Q107" i="1"/>
  <c r="N107" i="1"/>
  <c r="K107" i="1"/>
  <c r="H107" i="1"/>
  <c r="H106" i="1" s="1"/>
  <c r="T98" i="1"/>
  <c r="Q98" i="1"/>
  <c r="T95" i="1"/>
  <c r="Q95" i="1"/>
  <c r="V66" i="1"/>
  <c r="S66" i="1"/>
  <c r="V65" i="1"/>
  <c r="S65" i="1"/>
  <c r="T64" i="1"/>
  <c r="Q64" i="1"/>
  <c r="V63" i="1"/>
  <c r="S63" i="1"/>
  <c r="P63" i="1"/>
  <c r="M63" i="1"/>
  <c r="J63" i="1"/>
  <c r="V62" i="1"/>
  <c r="S62" i="1"/>
  <c r="P62" i="1"/>
  <c r="M62" i="1"/>
  <c r="J62" i="1"/>
  <c r="T61" i="1"/>
  <c r="Q61" i="1"/>
  <c r="N61" i="1"/>
  <c r="K61" i="1"/>
  <c r="H61" i="1"/>
  <c r="T55" i="1"/>
  <c r="Q55" i="1"/>
  <c r="T52" i="1"/>
  <c r="Q52" i="1"/>
  <c r="T49" i="1"/>
  <c r="Q49" i="1"/>
  <c r="T42" i="1"/>
  <c r="V43" i="1" s="1"/>
  <c r="Q42" i="1"/>
  <c r="T39" i="1"/>
  <c r="V40" i="1" s="1"/>
  <c r="Q39" i="1"/>
  <c r="T36" i="1"/>
  <c r="V38" i="1" s="1"/>
  <c r="Q36" i="1"/>
  <c r="T33" i="1"/>
  <c r="Q33" i="1"/>
  <c r="N33" i="1"/>
  <c r="K33" i="1"/>
  <c r="M33" i="1" s="1"/>
  <c r="H33" i="1"/>
  <c r="T30" i="1"/>
  <c r="Q30" i="1"/>
  <c r="N30" i="1"/>
  <c r="K30" i="1"/>
  <c r="H30" i="1"/>
  <c r="T27" i="1"/>
  <c r="Q27" i="1"/>
  <c r="N27" i="1"/>
  <c r="K27" i="1"/>
  <c r="H27" i="1"/>
  <c r="T24" i="1"/>
  <c r="Q24" i="1"/>
  <c r="N24" i="1"/>
  <c r="K24" i="1"/>
  <c r="H24" i="1"/>
  <c r="T21" i="1"/>
  <c r="Q21" i="1"/>
  <c r="N21" i="1"/>
  <c r="K21" i="1"/>
  <c r="H21" i="1"/>
  <c r="T18" i="1"/>
  <c r="Q18" i="1"/>
  <c r="N18" i="1"/>
  <c r="K18" i="1"/>
  <c r="H18" i="1"/>
  <c r="T15" i="1"/>
  <c r="Q15" i="1"/>
  <c r="N15" i="1"/>
  <c r="K15" i="1"/>
  <c r="H15" i="1"/>
  <c r="P12" i="1"/>
  <c r="M12" i="1"/>
  <c r="J12" i="1"/>
  <c r="P11" i="1"/>
  <c r="M11" i="1"/>
  <c r="J11" i="1"/>
  <c r="T10" i="1"/>
  <c r="V11" i="1" s="1"/>
  <c r="Q10" i="1"/>
  <c r="P9" i="1"/>
  <c r="M9" i="1"/>
  <c r="J9" i="1"/>
  <c r="P8" i="1"/>
  <c r="M8" i="1"/>
  <c r="J8" i="1"/>
  <c r="T7" i="1"/>
  <c r="V9" i="1" s="1"/>
  <c r="Q7" i="1"/>
  <c r="V21" i="1" l="1"/>
  <c r="V33" i="1"/>
  <c r="V27" i="1"/>
  <c r="V44" i="1"/>
  <c r="Q106" i="1"/>
  <c r="S116" i="1" s="1"/>
  <c r="T48" i="1"/>
  <c r="V55" i="1" s="1"/>
  <c r="J108" i="1"/>
  <c r="J109" i="1"/>
  <c r="V15" i="1"/>
  <c r="S114" i="1"/>
  <c r="S134" i="1"/>
  <c r="S115" i="1"/>
  <c r="P108" i="1"/>
  <c r="P30" i="1"/>
  <c r="S110" i="1"/>
  <c r="V24" i="1"/>
  <c r="N106" i="1"/>
  <c r="P116" i="1" s="1"/>
  <c r="V147" i="1"/>
  <c r="S43" i="1"/>
  <c r="V111" i="1"/>
  <c r="S27" i="1"/>
  <c r="V18" i="1"/>
  <c r="S44" i="1"/>
  <c r="V61" i="1"/>
  <c r="V64" i="1"/>
  <c r="S18" i="1"/>
  <c r="S40" i="1"/>
  <c r="S64" i="1"/>
  <c r="S8" i="1"/>
  <c r="M15" i="1"/>
  <c r="J33" i="1"/>
  <c r="P15" i="1"/>
  <c r="M21" i="1"/>
  <c r="M27" i="1"/>
  <c r="V41" i="1"/>
  <c r="V52" i="1"/>
  <c r="S141" i="1"/>
  <c r="S109" i="1"/>
  <c r="S121" i="1"/>
  <c r="J27" i="1"/>
  <c r="S41" i="1"/>
  <c r="S52" i="1"/>
  <c r="M108" i="1"/>
  <c r="P21" i="1"/>
  <c r="P27" i="1"/>
  <c r="S12" i="1"/>
  <c r="S15" i="1"/>
  <c r="S21" i="1"/>
  <c r="P33" i="1"/>
  <c r="V121" i="1"/>
  <c r="S138" i="1"/>
  <c r="M18" i="1"/>
  <c r="J24" i="1"/>
  <c r="J30" i="1"/>
  <c r="S38" i="1"/>
  <c r="M61" i="1"/>
  <c r="V114" i="1"/>
  <c r="M30" i="1"/>
  <c r="Q48" i="1"/>
  <c r="J117" i="1"/>
  <c r="M109" i="1"/>
  <c r="T6" i="1"/>
  <c r="S33" i="1"/>
  <c r="J18" i="1"/>
  <c r="J61" i="1"/>
  <c r="M24" i="1"/>
  <c r="P61" i="1"/>
  <c r="P18" i="1"/>
  <c r="P24" i="1"/>
  <c r="S37" i="1"/>
  <c r="S61" i="1"/>
  <c r="K106" i="1"/>
  <c r="P109" i="1"/>
  <c r="S130" i="1"/>
  <c r="S147" i="1"/>
  <c r="S24" i="1"/>
  <c r="J121" i="1"/>
  <c r="S30" i="1"/>
  <c r="V49" i="1"/>
  <c r="S107" i="1"/>
  <c r="J116" i="1"/>
  <c r="M122" i="1"/>
  <c r="S151" i="1"/>
  <c r="V8" i="1"/>
  <c r="J15" i="1"/>
  <c r="J21" i="1"/>
  <c r="V30" i="1"/>
  <c r="P121" i="1"/>
  <c r="V14" i="1"/>
  <c r="V10" i="1"/>
  <c r="V37" i="1"/>
  <c r="V107" i="1"/>
  <c r="V7" i="1"/>
  <c r="V12" i="1"/>
  <c r="V109" i="1"/>
  <c r="P122" i="1"/>
  <c r="V141" i="1"/>
  <c r="S9" i="1"/>
  <c r="S113" i="1"/>
  <c r="S117" i="1"/>
  <c r="S11" i="1"/>
  <c r="S108" i="1"/>
  <c r="M121" i="1"/>
  <c r="V144" i="1"/>
  <c r="Q6" i="1"/>
  <c r="V108" i="1"/>
  <c r="V110" i="1"/>
  <c r="V13" i="1" l="1"/>
  <c r="S55" i="1"/>
  <c r="P117" i="1"/>
  <c r="S49" i="1"/>
  <c r="M116" i="1"/>
  <c r="M117" i="1"/>
  <c r="V117" i="1"/>
  <c r="V113" i="1"/>
  <c r="V116" i="1"/>
  <c r="S10" i="1"/>
  <c r="S14" i="1"/>
  <c r="S13" i="1"/>
  <c r="S7" i="1"/>
</calcChain>
</file>

<file path=xl/sharedStrings.xml><?xml version="1.0" encoding="utf-8"?>
<sst xmlns="http://schemas.openxmlformats.org/spreadsheetml/2006/main" count="778" uniqueCount="135">
  <si>
    <t>従業員数</t>
    <rPh sb="0" eb="4">
      <t>ジュウギョウインスウ</t>
    </rPh>
    <phoneticPr fontId="4"/>
  </si>
  <si>
    <t>対象</t>
    <rPh sb="0" eb="2">
      <t>タイショウ</t>
    </rPh>
    <phoneticPr fontId="4"/>
  </si>
  <si>
    <t>範囲</t>
    <rPh sb="0" eb="2">
      <t>ハンイ</t>
    </rPh>
    <phoneticPr fontId="4"/>
  </si>
  <si>
    <t>単位</t>
    <rPh sb="0" eb="2">
      <t>タンイ</t>
    </rPh>
    <phoneticPr fontId="4"/>
  </si>
  <si>
    <t>2020年度</t>
    <rPh sb="4" eb="6">
      <t>ネンド</t>
    </rPh>
    <phoneticPr fontId="4"/>
  </si>
  <si>
    <t>2021年度</t>
    <rPh sb="4" eb="6">
      <t>ネンド</t>
    </rPh>
    <phoneticPr fontId="4"/>
  </si>
  <si>
    <t>2022年度</t>
    <rPh sb="4" eb="6">
      <t>ネンド</t>
    </rPh>
    <phoneticPr fontId="4"/>
  </si>
  <si>
    <t>2023年度</t>
    <rPh sb="4" eb="6">
      <t>ネンド</t>
    </rPh>
    <phoneticPr fontId="4"/>
  </si>
  <si>
    <t>2024年度</t>
    <rPh sb="4" eb="6">
      <t>ネンド</t>
    </rPh>
    <phoneticPr fontId="4"/>
  </si>
  <si>
    <t>正社員数</t>
    <rPh sb="0" eb="3">
      <t>セイシャイン</t>
    </rPh>
    <rPh sb="3" eb="4">
      <t>スウ</t>
    </rPh>
    <phoneticPr fontId="4"/>
  </si>
  <si>
    <t>日清紡グループ</t>
    <rPh sb="0" eb="3">
      <t>ニッシンボウ</t>
    </rPh>
    <phoneticPr fontId="4"/>
  </si>
  <si>
    <t>正社員人員合計</t>
    <rPh sb="0" eb="3">
      <t>セイシャイン</t>
    </rPh>
    <rPh sb="3" eb="5">
      <t>ジンイン</t>
    </rPh>
    <rPh sb="5" eb="7">
      <t>ゴウケイ</t>
    </rPh>
    <phoneticPr fontId="4"/>
  </si>
  <si>
    <t>人</t>
    <rPh sb="0" eb="1">
      <t>ヒト</t>
    </rPh>
    <phoneticPr fontId="4"/>
  </si>
  <si>
    <t>地域別</t>
    <rPh sb="0" eb="3">
      <t>チイキベツ</t>
    </rPh>
    <phoneticPr fontId="4"/>
  </si>
  <si>
    <t>国内の人員数および比率</t>
    <rPh sb="0" eb="2">
      <t>コクナイ</t>
    </rPh>
    <rPh sb="3" eb="6">
      <t>ジンインスウ</t>
    </rPh>
    <rPh sb="9" eb="11">
      <t>ヒリツ</t>
    </rPh>
    <phoneticPr fontId="4"/>
  </si>
  <si>
    <t>小計</t>
    <rPh sb="0" eb="2">
      <t>ショウケイ</t>
    </rPh>
    <phoneticPr fontId="4"/>
  </si>
  <si>
    <t>人/％</t>
    <rPh sb="0" eb="1">
      <t>ヒト</t>
    </rPh>
    <phoneticPr fontId="4"/>
  </si>
  <si>
    <t>/</t>
  </si>
  <si>
    <t>男性</t>
    <rPh sb="0" eb="2">
      <t>ダンセイ</t>
    </rPh>
    <phoneticPr fontId="4"/>
  </si>
  <si>
    <t>/</t>
    <phoneticPr fontId="4"/>
  </si>
  <si>
    <t>女性</t>
    <rPh sb="0" eb="2">
      <t>ジョセイ</t>
    </rPh>
    <phoneticPr fontId="4"/>
  </si>
  <si>
    <t>海外の人員数および比率</t>
    <rPh sb="0" eb="2">
      <t>カイガイ</t>
    </rPh>
    <rPh sb="3" eb="6">
      <t>ジンインスウ</t>
    </rPh>
    <rPh sb="9" eb="11">
      <t>ヒリツ</t>
    </rPh>
    <phoneticPr fontId="4"/>
  </si>
  <si>
    <t>性別</t>
    <rPh sb="0" eb="2">
      <t>セイベツ</t>
    </rPh>
    <phoneticPr fontId="4"/>
  </si>
  <si>
    <t>性別人員数および比率</t>
    <rPh sb="0" eb="2">
      <t>セイベツ</t>
    </rPh>
    <rPh sb="2" eb="4">
      <t>ジンイン</t>
    </rPh>
    <rPh sb="4" eb="5">
      <t>スウ</t>
    </rPh>
    <rPh sb="8" eb="10">
      <t>ヒリツ</t>
    </rPh>
    <phoneticPr fontId="4"/>
  </si>
  <si>
    <t>日清紡グループ（国内）</t>
    <rPh sb="0" eb="3">
      <t>ニッシンボウ</t>
    </rPh>
    <rPh sb="8" eb="10">
      <t>コクナイ</t>
    </rPh>
    <phoneticPr fontId="4"/>
  </si>
  <si>
    <t>年齢層別人員数および比率</t>
    <rPh sb="0" eb="4">
      <t>ネンレイソウベツ</t>
    </rPh>
    <rPh sb="4" eb="7">
      <t>ジンインスウ</t>
    </rPh>
    <phoneticPr fontId="4"/>
  </si>
  <si>
    <t>15-19歳</t>
    <rPh sb="5" eb="6">
      <t>サイ</t>
    </rPh>
    <phoneticPr fontId="1"/>
  </si>
  <si>
    <t>20-29歳</t>
    <rPh sb="5" eb="6">
      <t>サイ</t>
    </rPh>
    <phoneticPr fontId="1"/>
  </si>
  <si>
    <t>30-39歳</t>
    <rPh sb="5" eb="6">
      <t>サイ</t>
    </rPh>
    <phoneticPr fontId="1"/>
  </si>
  <si>
    <t>40-49歳</t>
    <rPh sb="5" eb="6">
      <t>サイ</t>
    </rPh>
    <phoneticPr fontId="1"/>
  </si>
  <si>
    <t>50-59歳</t>
    <rPh sb="5" eb="6">
      <t>サイ</t>
    </rPh>
    <phoneticPr fontId="1"/>
  </si>
  <si>
    <t>60-69歳</t>
    <rPh sb="5" eb="6">
      <t>サイ</t>
    </rPh>
    <phoneticPr fontId="1"/>
  </si>
  <si>
    <t>70歳以上</t>
    <rPh sb="2" eb="3">
      <t>サイ</t>
    </rPh>
    <rPh sb="3" eb="5">
      <t>イジョウ</t>
    </rPh>
    <phoneticPr fontId="1"/>
  </si>
  <si>
    <t>日清紡ホールディングス</t>
    <rPh sb="0" eb="3">
      <t>ニッシンボウ</t>
    </rPh>
    <phoneticPr fontId="4"/>
  </si>
  <si>
    <t>臨時従業員数</t>
    <rPh sb="0" eb="2">
      <t>リンジ</t>
    </rPh>
    <rPh sb="2" eb="6">
      <t>ジュウギョウインスウ</t>
    </rPh>
    <phoneticPr fontId="4"/>
  </si>
  <si>
    <t>臨時従業員合計</t>
    <rPh sb="0" eb="2">
      <t>リンジ</t>
    </rPh>
    <rPh sb="2" eb="5">
      <t>ジュウギョウイン</t>
    </rPh>
    <rPh sb="5" eb="7">
      <t>ゴウケイ</t>
    </rPh>
    <phoneticPr fontId="4"/>
  </si>
  <si>
    <t>国内の人員数および比率</t>
    <rPh sb="3" eb="6">
      <t>ジンインスウ</t>
    </rPh>
    <rPh sb="9" eb="11">
      <t>ヒリツ</t>
    </rPh>
    <phoneticPr fontId="4"/>
  </si>
  <si>
    <t>性別人員数および比率</t>
    <rPh sb="0" eb="4">
      <t>セイベツジンイン</t>
    </rPh>
    <rPh sb="4" eb="5">
      <t>スウ</t>
    </rPh>
    <rPh sb="8" eb="10">
      <t>ヒリツ</t>
    </rPh>
    <phoneticPr fontId="4"/>
  </si>
  <si>
    <t>採用者/離職者数</t>
    <rPh sb="0" eb="2">
      <t>サイヨウ</t>
    </rPh>
    <rPh sb="2" eb="3">
      <t>シャ</t>
    </rPh>
    <rPh sb="4" eb="7">
      <t>リショクシャ</t>
    </rPh>
    <rPh sb="7" eb="8">
      <t>スウ</t>
    </rPh>
    <phoneticPr fontId="4"/>
  </si>
  <si>
    <t>採用者数（正社員）</t>
    <rPh sb="0" eb="3">
      <t>サイヨウシャ</t>
    </rPh>
    <rPh sb="3" eb="4">
      <t>スウ</t>
    </rPh>
    <rPh sb="5" eb="8">
      <t>セイシャイン</t>
    </rPh>
    <phoneticPr fontId="4"/>
  </si>
  <si>
    <t>採用者人員合計</t>
    <rPh sb="0" eb="3">
      <t>サイヨウシャ</t>
    </rPh>
    <rPh sb="3" eb="5">
      <t>ジンイン</t>
    </rPh>
    <rPh sb="5" eb="7">
      <t>ゴウケイ</t>
    </rPh>
    <phoneticPr fontId="4"/>
  </si>
  <si>
    <t>性別人員数</t>
    <rPh sb="0" eb="2">
      <t>セイベツ</t>
    </rPh>
    <rPh sb="2" eb="4">
      <t>ジンイン</t>
    </rPh>
    <rPh sb="4" eb="5">
      <t>スウ</t>
    </rPh>
    <phoneticPr fontId="4"/>
  </si>
  <si>
    <t>うち、新卒採用者数および比率</t>
    <rPh sb="3" eb="7">
      <t>シンソツサイヨウ</t>
    </rPh>
    <rPh sb="7" eb="9">
      <t>シャスウ</t>
    </rPh>
    <rPh sb="12" eb="14">
      <t>ヒリツ</t>
    </rPh>
    <phoneticPr fontId="4"/>
  </si>
  <si>
    <t>新卒の性別採用者数</t>
    <rPh sb="0" eb="2">
      <t>シンソツ</t>
    </rPh>
    <rPh sb="3" eb="5">
      <t>セイベツ</t>
    </rPh>
    <rPh sb="5" eb="8">
      <t>サイヨウシャ</t>
    </rPh>
    <rPh sb="8" eb="9">
      <t>スウ</t>
    </rPh>
    <phoneticPr fontId="4"/>
  </si>
  <si>
    <t>海外における性別人員数</t>
    <rPh sb="0" eb="2">
      <t>カイガイ</t>
    </rPh>
    <rPh sb="6" eb="8">
      <t>セイベツ</t>
    </rPh>
    <rPh sb="8" eb="11">
      <t>ジンインスウ</t>
    </rPh>
    <phoneticPr fontId="4"/>
  </si>
  <si>
    <t>障がい者雇用者数</t>
    <rPh sb="0" eb="1">
      <t>ショウ</t>
    </rPh>
    <rPh sb="3" eb="4">
      <t>シャ</t>
    </rPh>
    <rPh sb="4" eb="6">
      <t>コヨウ</t>
    </rPh>
    <rPh sb="6" eb="8">
      <t>シャスウ</t>
    </rPh>
    <phoneticPr fontId="4"/>
  </si>
  <si>
    <t>障がい者雇用人数および比率</t>
    <rPh sb="0" eb="1">
      <t>ショウ</t>
    </rPh>
    <rPh sb="3" eb="4">
      <t>シャ</t>
    </rPh>
    <rPh sb="4" eb="6">
      <t>コヨウ</t>
    </rPh>
    <rPh sb="6" eb="8">
      <t>ニンズウ</t>
    </rPh>
    <rPh sb="11" eb="13">
      <t>ヒリツ</t>
    </rPh>
    <phoneticPr fontId="4"/>
  </si>
  <si>
    <t>人/％</t>
  </si>
  <si>
    <t>自己都合退職者数（正社員）</t>
    <rPh sb="0" eb="4">
      <t>ジコツゴウ</t>
    </rPh>
    <rPh sb="4" eb="8">
      <t>タイショクシャスウ</t>
    </rPh>
    <rPh sb="9" eb="12">
      <t>セイシャイン</t>
    </rPh>
    <phoneticPr fontId="4"/>
  </si>
  <si>
    <t>自己都合退職者合計および退社率</t>
    <rPh sb="0" eb="4">
      <t>ジコツゴウ</t>
    </rPh>
    <rPh sb="4" eb="6">
      <t>タイショク</t>
    </rPh>
    <rPh sb="6" eb="7">
      <t>シャ</t>
    </rPh>
    <rPh sb="7" eb="9">
      <t>ゴウケイ</t>
    </rPh>
    <phoneticPr fontId="4"/>
  </si>
  <si>
    <t>休職・休業者</t>
    <rPh sb="0" eb="2">
      <t>キュウショク</t>
    </rPh>
    <rPh sb="3" eb="6">
      <t>キュウギョウシャ</t>
    </rPh>
    <phoneticPr fontId="4"/>
  </si>
  <si>
    <t>育児休業者人員数</t>
    <rPh sb="5" eb="8">
      <t>ジンインスウ</t>
    </rPh>
    <phoneticPr fontId="4"/>
  </si>
  <si>
    <t>休業取得率</t>
    <rPh sb="0" eb="5">
      <t>キュウギョウシュトクリツ</t>
    </rPh>
    <phoneticPr fontId="4"/>
  </si>
  <si>
    <t>%</t>
  </si>
  <si>
    <t>該当なし</t>
    <rPh sb="0" eb="2">
      <t>ガイトウ</t>
    </rPh>
    <phoneticPr fontId="4"/>
  </si>
  <si>
    <t>休業後復職率</t>
    <rPh sb="0" eb="3">
      <t>キュウギョウゴ</t>
    </rPh>
    <rPh sb="3" eb="6">
      <t>フクショクリツ</t>
    </rPh>
    <phoneticPr fontId="4"/>
  </si>
  <si>
    <t>平均データ</t>
    <rPh sb="0" eb="2">
      <t>ヘイキン</t>
    </rPh>
    <phoneticPr fontId="4"/>
  </si>
  <si>
    <t>平均年齢</t>
    <rPh sb="0" eb="4">
      <t>ヘイキンネンレイ</t>
    </rPh>
    <phoneticPr fontId="4"/>
  </si>
  <si>
    <t>平均</t>
    <rPh sb="0" eb="2">
      <t>ヘイキン</t>
    </rPh>
    <phoneticPr fontId="4"/>
  </si>
  <si>
    <t>歳</t>
    <rPh sb="0" eb="1">
      <t>サイ</t>
    </rPh>
    <phoneticPr fontId="4"/>
  </si>
  <si>
    <t>平均勤続年数</t>
    <rPh sb="0" eb="6">
      <t>ヘイキンキンゾクネンスウ</t>
    </rPh>
    <phoneticPr fontId="4"/>
  </si>
  <si>
    <t>年</t>
    <rPh sb="0" eb="1">
      <t>ネン</t>
    </rPh>
    <phoneticPr fontId="4"/>
  </si>
  <si>
    <t>男女の賃金差</t>
    <rPh sb="0" eb="2">
      <t>ダンジョ</t>
    </rPh>
    <rPh sb="3" eb="6">
      <t>チンギンサ</t>
    </rPh>
    <phoneticPr fontId="4"/>
  </si>
  <si>
    <t>全労働者</t>
    <rPh sb="0" eb="4">
      <t>ゼンロウドウシャ</t>
    </rPh>
    <phoneticPr fontId="4"/>
  </si>
  <si>
    <t>％</t>
    <phoneticPr fontId="4"/>
  </si>
  <si>
    <t>ー</t>
  </si>
  <si>
    <t>※女性活躍推進法に基づき男性の賃金</t>
    <rPh sb="1" eb="5">
      <t>ジョセイカツヤク</t>
    </rPh>
    <rPh sb="5" eb="8">
      <t>スイシンホウ</t>
    </rPh>
    <rPh sb="9" eb="10">
      <t>モト</t>
    </rPh>
    <phoneticPr fontId="4"/>
  </si>
  <si>
    <t>うち、正規雇用労働者</t>
    <rPh sb="3" eb="5">
      <t>セイキ</t>
    </rPh>
    <rPh sb="5" eb="7">
      <t>コヨウ</t>
    </rPh>
    <rPh sb="7" eb="10">
      <t>ロウドウシャ</t>
    </rPh>
    <phoneticPr fontId="4"/>
  </si>
  <si>
    <t>　　に対する女性の賃金の割合を記載。</t>
    <phoneticPr fontId="4"/>
  </si>
  <si>
    <r>
      <t>うち、非正規雇用労働者</t>
    </r>
    <r>
      <rPr>
        <vertAlign val="superscript"/>
        <sz val="11"/>
        <color theme="1"/>
        <rFont val="Meiryo UI"/>
        <family val="3"/>
        <charset val="128"/>
      </rPr>
      <t>＊</t>
    </r>
    <rPh sb="3" eb="6">
      <t>ヒセイキ</t>
    </rPh>
    <rPh sb="6" eb="11">
      <t>コヨウロウドウシャ</t>
    </rPh>
    <phoneticPr fontId="4"/>
  </si>
  <si>
    <t>*非正規雇用労働者には嘱託社員を含むため、男女の賃金の差異が大きくなっております。</t>
    <rPh sb="1" eb="4">
      <t>ヒセイキ</t>
    </rPh>
    <rPh sb="4" eb="6">
      <t>コヨウ</t>
    </rPh>
    <rPh sb="6" eb="9">
      <t>ロウドウシャ</t>
    </rPh>
    <rPh sb="11" eb="15">
      <t>ショクタクシャイン</t>
    </rPh>
    <rPh sb="16" eb="17">
      <t>フク</t>
    </rPh>
    <rPh sb="21" eb="23">
      <t>ダンジョ</t>
    </rPh>
    <rPh sb="24" eb="26">
      <t>チンギン</t>
    </rPh>
    <rPh sb="27" eb="29">
      <t>サイ</t>
    </rPh>
    <rPh sb="30" eb="31">
      <t>オオ</t>
    </rPh>
    <phoneticPr fontId="4"/>
  </si>
  <si>
    <t>研修</t>
    <rPh sb="0" eb="2">
      <t>ケンシュウ</t>
    </rPh>
    <phoneticPr fontId="4"/>
  </si>
  <si>
    <t>経営リーダー層向け研修受講者数</t>
    <rPh sb="9" eb="15">
      <t>ケンシュウジュコウシャスウ</t>
    </rPh>
    <phoneticPr fontId="4"/>
  </si>
  <si>
    <t>研修受講者合計</t>
    <rPh sb="0" eb="2">
      <t>ケンシュウ</t>
    </rPh>
    <rPh sb="2" eb="4">
      <t>ジュコウ</t>
    </rPh>
    <rPh sb="4" eb="5">
      <t>シャ</t>
    </rPh>
    <rPh sb="5" eb="7">
      <t>ゴウケイ</t>
    </rPh>
    <phoneticPr fontId="4"/>
  </si>
  <si>
    <t>地域別</t>
  </si>
  <si>
    <t>国内</t>
    <rPh sb="0" eb="2">
      <t>コクナイ</t>
    </rPh>
    <phoneticPr fontId="4"/>
  </si>
  <si>
    <t>海外</t>
    <rPh sb="0" eb="2">
      <t>カイガイ</t>
    </rPh>
    <phoneticPr fontId="4"/>
  </si>
  <si>
    <t>コンプライアンス研修受講者数（管理職）</t>
    <rPh sb="8" eb="10">
      <t>ケンシュウ</t>
    </rPh>
    <rPh sb="10" eb="14">
      <t>ジュコウシャスウ</t>
    </rPh>
    <rPh sb="15" eb="18">
      <t>カンリショク</t>
    </rPh>
    <phoneticPr fontId="4"/>
  </si>
  <si>
    <t xml:space="preserve"> </t>
    <phoneticPr fontId="4"/>
  </si>
  <si>
    <t>正社員一人当たりの年間教育投資額</t>
    <rPh sb="0" eb="3">
      <t>セイシャイン</t>
    </rPh>
    <rPh sb="3" eb="5">
      <t>ヒトリ</t>
    </rPh>
    <rPh sb="5" eb="6">
      <t>ア</t>
    </rPh>
    <phoneticPr fontId="4"/>
  </si>
  <si>
    <t>千円</t>
    <rPh sb="0" eb="1">
      <t>セン</t>
    </rPh>
    <rPh sb="1" eb="2">
      <t>エン</t>
    </rPh>
    <phoneticPr fontId="4"/>
  </si>
  <si>
    <t>-</t>
  </si>
  <si>
    <t>ダイバーシティ&amp;インクルージョン</t>
    <phoneticPr fontId="4"/>
  </si>
  <si>
    <t>取締役（含、社外取締役）</t>
    <rPh sb="0" eb="3">
      <t>トリシマリヤク</t>
    </rPh>
    <rPh sb="4" eb="5">
      <t>フク</t>
    </rPh>
    <rPh sb="6" eb="11">
      <t>シャガイトリシマリヤク</t>
    </rPh>
    <phoneticPr fontId="4"/>
  </si>
  <si>
    <t>取締役員合計</t>
    <rPh sb="0" eb="2">
      <t>トリシマ</t>
    </rPh>
    <rPh sb="2" eb="3">
      <t>ヤク</t>
    </rPh>
    <rPh sb="3" eb="4">
      <t>イン</t>
    </rPh>
    <rPh sb="4" eb="6">
      <t>ゴウケイ</t>
    </rPh>
    <phoneticPr fontId="4"/>
  </si>
  <si>
    <t>うち、外国籍人員数および比率</t>
    <rPh sb="3" eb="6">
      <t>ガイコクセキ</t>
    </rPh>
    <rPh sb="6" eb="9">
      <t>ジンインスウ</t>
    </rPh>
    <rPh sb="12" eb="14">
      <t>ヒリツ</t>
    </rPh>
    <phoneticPr fontId="4"/>
  </si>
  <si>
    <t>性別人員および比率</t>
    <rPh sb="0" eb="4">
      <t>セイベツジンイン</t>
    </rPh>
    <rPh sb="7" eb="9">
      <t>ヒリツ</t>
    </rPh>
    <phoneticPr fontId="4"/>
  </si>
  <si>
    <t>取締役（含、社外取締役）における
女性比率および外国人比率</t>
    <rPh sb="17" eb="19">
      <t>ジョセイ</t>
    </rPh>
    <rPh sb="19" eb="21">
      <t>ヒリツ</t>
    </rPh>
    <phoneticPr fontId="4"/>
  </si>
  <si>
    <t>女性人数および比率</t>
    <rPh sb="0" eb="4">
      <t>ジョセイニンズ</t>
    </rPh>
    <rPh sb="7" eb="9">
      <t>ヒリツ</t>
    </rPh>
    <phoneticPr fontId="4"/>
  </si>
  <si>
    <t>外国人数および比率（*2022年）</t>
    <rPh sb="0" eb="3">
      <t>ガイコクジン</t>
    </rPh>
    <rPh sb="3" eb="4">
      <t>スウ</t>
    </rPh>
    <rPh sb="7" eb="9">
      <t>ヒリツ</t>
    </rPh>
    <rPh sb="15" eb="16">
      <t>ネン</t>
    </rPh>
    <phoneticPr fontId="4"/>
  </si>
  <si>
    <t>執行役員</t>
    <rPh sb="0" eb="4">
      <t>シッコウヤクイン</t>
    </rPh>
    <phoneticPr fontId="4"/>
  </si>
  <si>
    <t>日清紡グループ(国内)</t>
    <rPh sb="0" eb="3">
      <t>ニッシンボウ</t>
    </rPh>
    <rPh sb="8" eb="10">
      <t>コクナイ</t>
    </rPh>
    <phoneticPr fontId="4"/>
  </si>
  <si>
    <t>執行役員合計</t>
    <rPh sb="0" eb="4">
      <t>シッコウヤクイン</t>
    </rPh>
    <rPh sb="4" eb="6">
      <t>ゴウケイ</t>
    </rPh>
    <phoneticPr fontId="4"/>
  </si>
  <si>
    <t>外国籍人員数および比率</t>
    <phoneticPr fontId="4"/>
  </si>
  <si>
    <t>*　2023年3月に就任した1名を含む。</t>
    <rPh sb="10" eb="12">
      <t>シュウニン</t>
    </rPh>
    <rPh sb="15" eb="16">
      <t>メイ</t>
    </rPh>
    <rPh sb="17" eb="18">
      <t>フク</t>
    </rPh>
    <phoneticPr fontId="4"/>
  </si>
  <si>
    <t>管理職人員数および</t>
    <rPh sb="0" eb="2">
      <t>カンリ</t>
    </rPh>
    <rPh sb="2" eb="3">
      <t>ショク</t>
    </rPh>
    <rPh sb="3" eb="5">
      <t>ジンイン</t>
    </rPh>
    <rPh sb="5" eb="6">
      <t>スウ</t>
    </rPh>
    <phoneticPr fontId="4"/>
  </si>
  <si>
    <t>管理職人員合計</t>
    <rPh sb="0" eb="3">
      <t>カンリショク</t>
    </rPh>
    <rPh sb="3" eb="5">
      <t>ジンイン</t>
    </rPh>
    <rPh sb="5" eb="7">
      <t>ゴウケイ</t>
    </rPh>
    <phoneticPr fontId="4"/>
  </si>
  <si>
    <t>人</t>
    <phoneticPr fontId="4"/>
  </si>
  <si>
    <t>女性・キャリア採用比率</t>
    <phoneticPr fontId="4"/>
  </si>
  <si>
    <t>在籍人員数における女性比率</t>
    <phoneticPr fontId="4"/>
  </si>
  <si>
    <t>%</t>
    <phoneticPr fontId="4"/>
  </si>
  <si>
    <t>管理職人員数における女性比率</t>
    <rPh sb="0" eb="3">
      <t>カンリショク</t>
    </rPh>
    <phoneticPr fontId="4"/>
  </si>
  <si>
    <t>管理職人員数におけるキャリア採用比率</t>
    <rPh sb="0" eb="3">
      <t>カンリショク</t>
    </rPh>
    <rPh sb="3" eb="5">
      <t>ジンイン</t>
    </rPh>
    <rPh sb="5" eb="6">
      <t>スウ</t>
    </rPh>
    <rPh sb="14" eb="16">
      <t>サイヨウ</t>
    </rPh>
    <rPh sb="16" eb="18">
      <t>ヒリツ</t>
    </rPh>
    <phoneticPr fontId="4"/>
  </si>
  <si>
    <t>管理職人員における外国人比率</t>
    <rPh sb="0" eb="5">
      <t>カンリショクジンイン</t>
    </rPh>
    <rPh sb="9" eb="12">
      <t>ガイコクジン</t>
    </rPh>
    <rPh sb="12" eb="14">
      <t>ヒリツ</t>
    </rPh>
    <phoneticPr fontId="4"/>
  </si>
  <si>
    <t>新規採用人数および女性比率</t>
    <rPh sb="0" eb="2">
      <t>シンキ</t>
    </rPh>
    <rPh sb="2" eb="4">
      <t>サイヨウ</t>
    </rPh>
    <rPh sb="4" eb="6">
      <t>ニンズウ</t>
    </rPh>
    <rPh sb="9" eb="11">
      <t>ジョセイ</t>
    </rPh>
    <rPh sb="11" eb="13">
      <t>ヒリツ</t>
    </rPh>
    <phoneticPr fontId="4"/>
  </si>
  <si>
    <t>新規採用合計</t>
    <rPh sb="0" eb="2">
      <t>シンキ</t>
    </rPh>
    <rPh sb="2" eb="4">
      <t>サイヨウ</t>
    </rPh>
    <rPh sb="4" eb="6">
      <t>ゴウケイ</t>
    </rPh>
    <phoneticPr fontId="4"/>
  </si>
  <si>
    <t>うち、女性新規採用人数比率</t>
    <phoneticPr fontId="4"/>
  </si>
  <si>
    <t>国内（女性新規採用人数比率）</t>
    <phoneticPr fontId="4"/>
  </si>
  <si>
    <t>海外（女性新規採用人数比率）</t>
    <rPh sb="0" eb="2">
      <t>カイガイ</t>
    </rPh>
    <phoneticPr fontId="4"/>
  </si>
  <si>
    <t>その他</t>
    <rPh sb="2" eb="3">
      <t>タ</t>
    </rPh>
    <phoneticPr fontId="4"/>
  </si>
  <si>
    <t>有給休暇取得率</t>
    <rPh sb="0" eb="7">
      <t>ユウキュウキュウカシュトクリツ</t>
    </rPh>
    <phoneticPr fontId="4"/>
  </si>
  <si>
    <t>取得率</t>
    <rPh sb="0" eb="2">
      <t>シュトク</t>
    </rPh>
    <rPh sb="2" eb="3">
      <t>リツ</t>
    </rPh>
    <phoneticPr fontId="4"/>
  </si>
  <si>
    <t>ボランティア参加</t>
    <rPh sb="6" eb="8">
      <t>サンカ</t>
    </rPh>
    <phoneticPr fontId="4"/>
  </si>
  <si>
    <t>参加人員合計</t>
    <rPh sb="0" eb="4">
      <t>サンカジンイン</t>
    </rPh>
    <rPh sb="4" eb="6">
      <t>ゴウケイ</t>
    </rPh>
    <phoneticPr fontId="4"/>
  </si>
  <si>
    <t>重大災害</t>
    <rPh sb="0" eb="4">
      <t>ジュウダイサイガイ</t>
    </rPh>
    <phoneticPr fontId="4"/>
  </si>
  <si>
    <t>発生件数</t>
    <rPh sb="0" eb="4">
      <t>ハッセイケンスウ</t>
    </rPh>
    <phoneticPr fontId="4"/>
  </si>
  <si>
    <t>件</t>
    <rPh sb="0" eb="1">
      <t>ケン</t>
    </rPh>
    <phoneticPr fontId="4"/>
  </si>
  <si>
    <t>定期健康診断</t>
    <rPh sb="0" eb="6">
      <t>テイキケンコウシンダン</t>
    </rPh>
    <phoneticPr fontId="4"/>
  </si>
  <si>
    <t>対象者数</t>
    <rPh sb="0" eb="4">
      <t>タイショウシャスウ</t>
    </rPh>
    <phoneticPr fontId="4"/>
  </si>
  <si>
    <t>未受診者数</t>
    <rPh sb="0" eb="5">
      <t>ミジュシンシャスウ</t>
    </rPh>
    <phoneticPr fontId="4"/>
  </si>
  <si>
    <t>受診率</t>
    <rPh sb="0" eb="3">
      <t>ジュシンリツ</t>
    </rPh>
    <phoneticPr fontId="4"/>
  </si>
  <si>
    <t>定期健康診断後の精密検査受診率</t>
    <phoneticPr fontId="4"/>
  </si>
  <si>
    <t>ー</t>
    <phoneticPr fontId="4"/>
  </si>
  <si>
    <t>ハイリスク者への保健指導実施率</t>
    <phoneticPr fontId="4"/>
  </si>
  <si>
    <t>ストレスチェック</t>
    <phoneticPr fontId="4"/>
  </si>
  <si>
    <t>PL法　違反件数</t>
    <rPh sb="2" eb="3">
      <t>ホウ</t>
    </rPh>
    <rPh sb="4" eb="8">
      <t>イハンケンスウ</t>
    </rPh>
    <phoneticPr fontId="4"/>
  </si>
  <si>
    <t>違反件数合計</t>
    <rPh sb="0" eb="4">
      <t>イハンケンスウ</t>
    </rPh>
    <rPh sb="4" eb="6">
      <t>ゴウケイ</t>
    </rPh>
    <phoneticPr fontId="4"/>
  </si>
  <si>
    <t>企業倫理通報への対応</t>
    <rPh sb="0" eb="4">
      <t>キギョウリンリ</t>
    </rPh>
    <rPh sb="4" eb="6">
      <t>ツウホウ</t>
    </rPh>
    <rPh sb="8" eb="10">
      <t>タイオウ</t>
    </rPh>
    <phoneticPr fontId="4"/>
  </si>
  <si>
    <t>通報件数合計</t>
    <rPh sb="0" eb="4">
      <t>ツウホウケンスウ</t>
    </rPh>
    <rPh sb="4" eb="6">
      <t>ゴウケイ</t>
    </rPh>
    <phoneticPr fontId="4"/>
  </si>
  <si>
    <t>対応件数合計</t>
    <rPh sb="0" eb="4">
      <t>タイオウケンスウ</t>
    </rPh>
    <rPh sb="4" eb="6">
      <t>ゴウケイ</t>
    </rPh>
    <phoneticPr fontId="4"/>
  </si>
  <si>
    <t>労働生産性指標</t>
    <rPh sb="0" eb="5">
      <t>ロウドウセイサンセイ</t>
    </rPh>
    <rPh sb="5" eb="7">
      <t>シヒョウ</t>
    </rPh>
    <phoneticPr fontId="4"/>
  </si>
  <si>
    <t>従業員ひとり当たりの売上高</t>
    <rPh sb="0" eb="3">
      <t>ジュウギョウイン</t>
    </rPh>
    <rPh sb="6" eb="7">
      <t>ア</t>
    </rPh>
    <rPh sb="10" eb="13">
      <t>ウリアゲダカ</t>
    </rPh>
    <phoneticPr fontId="4"/>
  </si>
  <si>
    <t>百万円</t>
    <rPh sb="0" eb="3">
      <t>ヒャクマンエン</t>
    </rPh>
    <phoneticPr fontId="4"/>
  </si>
  <si>
    <t>従業員ひとり当たりの営業利益</t>
    <rPh sb="0" eb="3">
      <t>ジュウギョウイン</t>
    </rPh>
    <rPh sb="6" eb="7">
      <t>ア</t>
    </rPh>
    <rPh sb="10" eb="12">
      <t>エイギョウ</t>
    </rPh>
    <rPh sb="12" eb="14">
      <t>リエキ</t>
    </rPh>
    <phoneticPr fontId="4"/>
  </si>
  <si>
    <t>社会データ</t>
    <rPh sb="0" eb="2">
      <t>シャカイ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</si>
</sst>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&quot; &quot;"/>
    <numFmt numFmtId="177" formatCode="#,##0.0;[Red]\-#,##0.0"/>
    <numFmt numFmtId="178" formatCode="0.0%"/>
    <numFmt numFmtId="179" formatCode="0.0"/>
  </numFmts>
  <fonts count="17" x14ac:knownFonts="1">
    <font>
      <sz val="9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9"/>
      <color theme="1"/>
      <name val="Meiryo UI"/>
      <family val="2"/>
      <charset val="128"/>
    </font>
    <font>
      <b/>
      <sz val="12"/>
      <color theme="1"/>
      <name val="Meiryo UI"/>
      <family val="3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38" fontId="5" fillId="0" borderId="8" xfId="0" applyNumberFormat="1" applyFont="1" applyBorder="1">
      <alignment vertical="center"/>
    </xf>
    <xf numFmtId="38" fontId="5" fillId="0" borderId="6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38" fontId="5" fillId="0" borderId="6" xfId="1" applyFont="1" applyFill="1" applyBorder="1">
      <alignment vertical="center"/>
    </xf>
    <xf numFmtId="38" fontId="5" fillId="0" borderId="6" xfId="1" applyFont="1" applyFill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38" fontId="5" fillId="0" borderId="8" xfId="1" applyFont="1" applyFill="1" applyBorder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176" fontId="5" fillId="0" borderId="9" xfId="2" applyNumberFormat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 applyAlignment="1">
      <alignment horizontal="right" vertical="center"/>
    </xf>
    <xf numFmtId="176" fontId="8" fillId="0" borderId="10" xfId="2" applyNumberFormat="1" applyFont="1" applyFill="1" applyBorder="1" applyAlignment="1">
      <alignment horizontal="right" vertical="center"/>
    </xf>
    <xf numFmtId="38" fontId="8" fillId="0" borderId="13" xfId="1" applyFont="1" applyFill="1" applyBorder="1">
      <alignment vertical="center"/>
    </xf>
    <xf numFmtId="176" fontId="8" fillId="0" borderId="13" xfId="2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center" vertical="center"/>
    </xf>
    <xf numFmtId="38" fontId="8" fillId="0" borderId="16" xfId="1" applyFont="1" applyFill="1" applyBorder="1">
      <alignment vertical="center"/>
    </xf>
    <xf numFmtId="38" fontId="8" fillId="0" borderId="17" xfId="1" applyFont="1" applyFill="1" applyBorder="1" applyAlignment="1">
      <alignment horizontal="right" vertical="center"/>
    </xf>
    <xf numFmtId="176" fontId="8" fillId="0" borderId="14" xfId="2" applyNumberFormat="1" applyFont="1" applyFill="1" applyBorder="1" applyAlignment="1">
      <alignment horizontal="right" vertical="center"/>
    </xf>
    <xf numFmtId="38" fontId="8" fillId="0" borderId="17" xfId="1" applyFont="1" applyFill="1" applyBorder="1">
      <alignment vertical="center"/>
    </xf>
    <xf numFmtId="176" fontId="8" fillId="0" borderId="17" xfId="2" applyNumberFormat="1" applyFont="1" applyFill="1" applyBorder="1" applyAlignment="1">
      <alignment horizontal="right" vertical="center"/>
    </xf>
    <xf numFmtId="38" fontId="8" fillId="0" borderId="8" xfId="1" applyFont="1" applyFill="1" applyBorder="1">
      <alignment vertical="center"/>
    </xf>
    <xf numFmtId="38" fontId="8" fillId="0" borderId="6" xfId="1" applyFont="1" applyFill="1" applyBorder="1" applyAlignment="1">
      <alignment horizontal="right" vertical="center"/>
    </xf>
    <xf numFmtId="176" fontId="8" fillId="0" borderId="9" xfId="2" applyNumberFormat="1" applyFont="1" applyFill="1" applyBorder="1" applyAlignment="1">
      <alignment horizontal="right" vertical="center"/>
    </xf>
    <xf numFmtId="38" fontId="8" fillId="0" borderId="6" xfId="1" applyFont="1" applyFill="1" applyBorder="1">
      <alignment vertical="center"/>
    </xf>
    <xf numFmtId="176" fontId="8" fillId="0" borderId="6" xfId="2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 indent="1"/>
    </xf>
    <xf numFmtId="38" fontId="5" fillId="0" borderId="12" xfId="1" applyFont="1" applyFill="1" applyBorder="1">
      <alignment vertical="center"/>
    </xf>
    <xf numFmtId="38" fontId="5" fillId="0" borderId="13" xfId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38" fontId="5" fillId="0" borderId="13" xfId="1" applyFont="1" applyFill="1" applyBorder="1">
      <alignment vertical="center"/>
    </xf>
    <xf numFmtId="176" fontId="5" fillId="0" borderId="13" xfId="2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38" fontId="5" fillId="0" borderId="16" xfId="1" applyFont="1" applyFill="1" applyBorder="1">
      <alignment vertical="center"/>
    </xf>
    <xf numFmtId="38" fontId="5" fillId="0" borderId="17" xfId="1" applyFont="1" applyFill="1" applyBorder="1" applyAlignment="1">
      <alignment horizontal="right" vertical="center"/>
    </xf>
    <xf numFmtId="176" fontId="5" fillId="0" borderId="14" xfId="2" applyNumberFormat="1" applyFont="1" applyFill="1" applyBorder="1" applyAlignment="1">
      <alignment horizontal="right" vertical="center"/>
    </xf>
    <xf numFmtId="38" fontId="5" fillId="0" borderId="17" xfId="1" applyFont="1" applyFill="1" applyBorder="1">
      <alignment vertical="center"/>
    </xf>
    <xf numFmtId="176" fontId="5" fillId="0" borderId="17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 applyAlignment="1">
      <alignment horizontal="left" vertical="center" indent="1"/>
    </xf>
    <xf numFmtId="0" fontId="8" fillId="0" borderId="6" xfId="0" applyFont="1" applyBorder="1">
      <alignment vertical="center"/>
    </xf>
    <xf numFmtId="0" fontId="8" fillId="0" borderId="14" xfId="0" applyFont="1" applyBorder="1" applyAlignment="1">
      <alignment horizontal="left" vertical="center" indent="1"/>
    </xf>
    <xf numFmtId="0" fontId="5" fillId="0" borderId="18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Fill="1" applyBorder="1">
      <alignment vertical="center"/>
    </xf>
    <xf numFmtId="38" fontId="5" fillId="0" borderId="1" xfId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left" vertical="center" indent="1"/>
    </xf>
    <xf numFmtId="38" fontId="5" fillId="0" borderId="0" xfId="1" applyFont="1" applyFill="1" applyBorder="1" applyAlignment="1">
      <alignment horizontal="right" vertical="center"/>
    </xf>
    <xf numFmtId="176" fontId="5" fillId="0" borderId="19" xfId="2" applyNumberFormat="1" applyFont="1" applyFill="1" applyBorder="1" applyAlignment="1">
      <alignment horizontal="right" vertical="center"/>
    </xf>
    <xf numFmtId="38" fontId="5" fillId="0" borderId="18" xfId="1" applyFont="1" applyFill="1" applyBorder="1">
      <alignment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0" xfId="1" applyFont="1" applyFill="1" applyBorder="1">
      <alignment vertical="center"/>
    </xf>
    <xf numFmtId="176" fontId="5" fillId="0" borderId="20" xfId="2" applyNumberFormat="1" applyFont="1" applyFill="1" applyBorder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38" fontId="5" fillId="0" borderId="1" xfId="1" applyFont="1" applyFill="1" applyBorder="1">
      <alignment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19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Fill="1" applyBorder="1">
      <alignment vertical="center"/>
    </xf>
    <xf numFmtId="38" fontId="5" fillId="0" borderId="5" xfId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7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22" xfId="1" applyFont="1" applyFill="1" applyBorder="1">
      <alignment vertical="center"/>
    </xf>
    <xf numFmtId="176" fontId="5" fillId="0" borderId="23" xfId="2" applyNumberFormat="1" applyFont="1" applyFill="1" applyBorder="1" applyAlignment="1">
      <alignment horizontal="right" vertical="center"/>
    </xf>
    <xf numFmtId="38" fontId="5" fillId="0" borderId="0" xfId="1" applyFont="1" applyFill="1" applyBorder="1">
      <alignment vertical="center"/>
    </xf>
    <xf numFmtId="176" fontId="5" fillId="0" borderId="5" xfId="2" applyNumberFormat="1" applyFont="1" applyFill="1" applyBorder="1" applyAlignment="1">
      <alignment horizontal="right" vertical="center"/>
    </xf>
    <xf numFmtId="0" fontId="5" fillId="0" borderId="20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0" xfId="0" applyFont="1" applyAlignment="1">
      <alignment horizontal="left" vertical="center" indent="2"/>
    </xf>
    <xf numFmtId="0" fontId="5" fillId="0" borderId="20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176" fontId="5" fillId="0" borderId="25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77" fontId="5" fillId="0" borderId="3" xfId="1" applyNumberFormat="1" applyFont="1" applyFill="1" applyBorder="1">
      <alignment vertical="center"/>
    </xf>
    <xf numFmtId="177" fontId="5" fillId="0" borderId="1" xfId="1" applyNumberFormat="1" applyFont="1" applyFill="1" applyBorder="1" applyAlignment="1">
      <alignment horizontal="right" vertical="center"/>
    </xf>
    <xf numFmtId="0" fontId="5" fillId="0" borderId="13" xfId="0" applyFont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178" fontId="5" fillId="0" borderId="18" xfId="2" applyNumberFormat="1" applyFont="1" applyFill="1" applyBorder="1">
      <alignment vertical="center"/>
    </xf>
    <xf numFmtId="178" fontId="5" fillId="0" borderId="20" xfId="2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49" fontId="5" fillId="0" borderId="8" xfId="1" applyNumberFormat="1" applyFont="1" applyFill="1" applyBorder="1" applyAlignment="1">
      <alignment horizontal="right" vertical="center"/>
    </xf>
    <xf numFmtId="49" fontId="5" fillId="0" borderId="6" xfId="1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178" fontId="5" fillId="0" borderId="18" xfId="1" applyNumberFormat="1" applyFont="1" applyFill="1" applyBorder="1">
      <alignment vertical="center"/>
    </xf>
    <xf numFmtId="178" fontId="5" fillId="0" borderId="20" xfId="1" applyNumberFormat="1" applyFont="1" applyFill="1" applyBorder="1" applyAlignment="1">
      <alignment horizontal="right" vertical="center"/>
    </xf>
    <xf numFmtId="178" fontId="5" fillId="0" borderId="8" xfId="2" applyNumberFormat="1" applyFont="1" applyFill="1" applyBorder="1">
      <alignment vertical="center"/>
    </xf>
    <xf numFmtId="178" fontId="5" fillId="0" borderId="6" xfId="2" applyNumberFormat="1" applyFont="1" applyFill="1" applyBorder="1" applyAlignment="1">
      <alignment horizontal="right" vertical="center"/>
    </xf>
    <xf numFmtId="179" fontId="5" fillId="0" borderId="8" xfId="1" applyNumberFormat="1" applyFont="1" applyFill="1" applyBorder="1">
      <alignment vertical="center"/>
    </xf>
    <xf numFmtId="179" fontId="5" fillId="0" borderId="6" xfId="1" applyNumberFormat="1" applyFont="1" applyFill="1" applyBorder="1" applyAlignment="1">
      <alignment horizontal="right" vertical="center"/>
    </xf>
    <xf numFmtId="179" fontId="5" fillId="0" borderId="6" xfId="1" applyNumberFormat="1" applyFont="1" applyFill="1" applyBorder="1">
      <alignment vertical="center"/>
    </xf>
    <xf numFmtId="179" fontId="5" fillId="0" borderId="18" xfId="1" applyNumberFormat="1" applyFont="1" applyFill="1" applyBorder="1">
      <alignment vertical="center"/>
    </xf>
    <xf numFmtId="179" fontId="5" fillId="0" borderId="20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right" vertical="center"/>
    </xf>
    <xf numFmtId="179" fontId="5" fillId="0" borderId="20" xfId="1" applyNumberFormat="1" applyFont="1" applyFill="1" applyBorder="1">
      <alignment vertical="center"/>
    </xf>
    <xf numFmtId="176" fontId="5" fillId="0" borderId="20" xfId="1" applyNumberFormat="1" applyFont="1" applyFill="1" applyBorder="1" applyAlignment="1">
      <alignment horizontal="right" vertical="center"/>
    </xf>
    <xf numFmtId="179" fontId="8" fillId="0" borderId="8" xfId="1" applyNumberFormat="1" applyFont="1" applyFill="1" applyBorder="1">
      <alignment vertical="center"/>
    </xf>
    <xf numFmtId="179" fontId="8" fillId="0" borderId="18" xfId="1" applyNumberFormat="1" applyFont="1" applyFill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right" vertical="center"/>
    </xf>
    <xf numFmtId="179" fontId="5" fillId="0" borderId="1" xfId="1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>
      <alignment vertical="center"/>
    </xf>
    <xf numFmtId="38" fontId="5" fillId="0" borderId="12" xfId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7" fontId="5" fillId="0" borderId="13" xfId="1" applyNumberFormat="1" applyFont="1" applyFill="1" applyBorder="1">
      <alignment vertical="center"/>
    </xf>
    <xf numFmtId="176" fontId="5" fillId="0" borderId="13" xfId="1" applyNumberFormat="1" applyFont="1" applyFill="1" applyBorder="1" applyAlignment="1">
      <alignment horizontal="right" vertical="center"/>
    </xf>
    <xf numFmtId="177" fontId="5" fillId="0" borderId="12" xfId="1" applyNumberFormat="1" applyFont="1" applyFill="1" applyBorder="1">
      <alignment vertical="center"/>
    </xf>
    <xf numFmtId="177" fontId="5" fillId="0" borderId="6" xfId="1" applyNumberFormat="1" applyFont="1" applyFill="1" applyBorder="1">
      <alignment vertical="center"/>
    </xf>
    <xf numFmtId="177" fontId="5" fillId="0" borderId="8" xfId="1" applyNumberFormat="1" applyFont="1" applyFill="1" applyBorder="1">
      <alignment vertical="center"/>
    </xf>
    <xf numFmtId="179" fontId="5" fillId="0" borderId="0" xfId="1" applyNumberFormat="1" applyFont="1" applyFill="1" applyBorder="1">
      <alignment vertical="center"/>
    </xf>
    <xf numFmtId="179" fontId="5" fillId="0" borderId="0" xfId="1" applyNumberFormat="1" applyFont="1" applyFill="1" applyBorder="1" applyAlignment="1">
      <alignment horizontal="right" vertical="center"/>
    </xf>
    <xf numFmtId="38" fontId="5" fillId="0" borderId="6" xfId="0" applyNumberFormat="1" applyFont="1" applyBorder="1">
      <alignment vertical="center"/>
    </xf>
    <xf numFmtId="177" fontId="5" fillId="0" borderId="20" xfId="1" applyNumberFormat="1" applyFont="1" applyFill="1" applyBorder="1">
      <alignment vertical="center"/>
    </xf>
    <xf numFmtId="177" fontId="5" fillId="0" borderId="20" xfId="1" applyNumberFormat="1" applyFont="1" applyFill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7" fontId="5" fillId="0" borderId="18" xfId="1" applyNumberFormat="1" applyFont="1" applyFill="1" applyBorder="1">
      <alignment vertical="center"/>
    </xf>
    <xf numFmtId="38" fontId="5" fillId="0" borderId="6" xfId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177" fontId="5" fillId="0" borderId="0" xfId="1" applyNumberFormat="1" applyFont="1" applyFill="1" applyBorder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2" xfId="1" applyNumberFormat="1" applyFont="1" applyFill="1" applyBorder="1">
      <alignment vertical="center"/>
    </xf>
    <xf numFmtId="0" fontId="5" fillId="0" borderId="0" xfId="1" applyNumberFormat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8" fontId="8" fillId="0" borderId="8" xfId="2" applyNumberFormat="1" applyFont="1" applyFill="1" applyBorder="1">
      <alignment vertical="center"/>
    </xf>
    <xf numFmtId="178" fontId="8" fillId="0" borderId="6" xfId="2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left" vertical="center" indent="1"/>
    </xf>
    <xf numFmtId="0" fontId="8" fillId="0" borderId="20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8" fontId="5" fillId="0" borderId="8" xfId="1" applyNumberFormat="1" applyFont="1" applyFill="1" applyBorder="1">
      <alignment vertical="center"/>
    </xf>
    <xf numFmtId="178" fontId="5" fillId="0" borderId="6" xfId="1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38" fontId="5" fillId="0" borderId="22" xfId="1" applyFont="1" applyFill="1" applyBorder="1" applyAlignment="1">
      <alignment horizontal="right" vertical="center"/>
    </xf>
    <xf numFmtId="38" fontId="5" fillId="0" borderId="18" xfId="0" applyNumberFormat="1" applyFont="1" applyBorder="1">
      <alignment vertical="center"/>
    </xf>
    <xf numFmtId="38" fontId="5" fillId="0" borderId="20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178" fontId="8" fillId="0" borderId="18" xfId="2" applyNumberFormat="1" applyFont="1" applyFill="1" applyBorder="1" applyAlignment="1">
      <alignment horizontal="right" vertical="center"/>
    </xf>
    <xf numFmtId="178" fontId="8" fillId="0" borderId="20" xfId="2" applyNumberFormat="1" applyFont="1" applyFill="1" applyBorder="1" applyAlignment="1">
      <alignment horizontal="right" vertical="center"/>
    </xf>
    <xf numFmtId="176" fontId="8" fillId="0" borderId="20" xfId="2" applyNumberFormat="1" applyFont="1" applyFill="1" applyBorder="1" applyAlignment="1">
      <alignment horizontal="right" vertical="center"/>
    </xf>
    <xf numFmtId="178" fontId="8" fillId="0" borderId="18" xfId="2" applyNumberFormat="1" applyFont="1" applyFill="1" applyBorder="1">
      <alignment vertical="center"/>
    </xf>
    <xf numFmtId="0" fontId="8" fillId="0" borderId="22" xfId="0" applyFont="1" applyBorder="1" applyAlignment="1">
      <alignment horizontal="center" vertical="center"/>
    </xf>
    <xf numFmtId="178" fontId="8" fillId="0" borderId="22" xfId="2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8" fontId="8" fillId="0" borderId="22" xfId="2" applyNumberFormat="1" applyFont="1" applyFill="1" applyBorder="1">
      <alignment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15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5" fillId="3" borderId="0" xfId="0" applyFont="1" applyFill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176" fontId="5" fillId="4" borderId="0" xfId="0" applyNumberFormat="1" applyFont="1" applyFill="1" applyAlignment="1">
      <alignment horizontal="right" vertical="center"/>
    </xf>
    <xf numFmtId="2" fontId="5" fillId="0" borderId="0" xfId="0" applyNumberFormat="1" applyFont="1">
      <alignment vertical="center"/>
    </xf>
    <xf numFmtId="2" fontId="5" fillId="0" borderId="0" xfId="0" applyNumberFormat="1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2" fillId="0" borderId="4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90"/>
  <sheetViews>
    <sheetView showGridLines="0" tabSelected="1" view="pageBreakPreview" zoomScale="55" zoomScaleNormal="70" zoomScaleSheetLayoutView="55" zoomScalePageLayoutView="55" workbookViewId="0"/>
  </sheetViews>
  <sheetFormatPr defaultColWidth="8.81640625" defaultRowHeight="15.65" customHeight="1" x14ac:dyDescent="0.3"/>
  <cols>
    <col min="1" max="1" width="1.81640625" style="7" customWidth="1"/>
    <col min="2" max="2" width="36.1796875" style="3" bestFit="1" customWidth="1"/>
    <col min="3" max="3" width="21.81640625" style="2" bestFit="1" customWidth="1"/>
    <col min="4" max="4" width="29.1796875" style="2" customWidth="1"/>
    <col min="5" max="5" width="34.54296875" style="3" customWidth="1"/>
    <col min="6" max="6" width="13.453125" style="3" customWidth="1"/>
    <col min="7" max="7" width="10.1796875" style="4" customWidth="1"/>
    <col min="8" max="8" width="10" style="3" customWidth="1"/>
    <col min="9" max="9" width="1.81640625" style="5" customWidth="1"/>
    <col min="10" max="10" width="10.1796875" style="6" customWidth="1"/>
    <col min="11" max="11" width="10" style="3" customWidth="1"/>
    <col min="12" max="12" width="1.81640625" style="5" customWidth="1"/>
    <col min="13" max="13" width="10.1796875" style="6" customWidth="1"/>
    <col min="14" max="14" width="10" style="3" customWidth="1"/>
    <col min="15" max="15" width="1.81640625" style="5" customWidth="1"/>
    <col min="16" max="16" width="10.1796875" style="6" customWidth="1"/>
    <col min="17" max="17" width="10" style="3" customWidth="1"/>
    <col min="18" max="18" width="1.81640625" style="5" customWidth="1"/>
    <col min="19" max="19" width="11.453125" style="6" customWidth="1"/>
    <col min="20" max="20" width="10" style="3" customWidth="1"/>
    <col min="21" max="21" width="1.81640625" style="5" customWidth="1"/>
    <col min="22" max="22" width="11.453125" style="6" bestFit="1" customWidth="1"/>
    <col min="23" max="23" width="3.453125" style="7" customWidth="1"/>
    <col min="24" max="24" width="8.81640625" style="3"/>
    <col min="25" max="25" width="0.81640625" style="7" customWidth="1"/>
    <col min="26" max="28" width="8.81640625" style="7"/>
    <col min="29" max="46" width="4.36328125" style="7" customWidth="1"/>
    <col min="47" max="16384" width="8.81640625" style="7"/>
  </cols>
  <sheetData>
    <row r="1" spans="1:24" ht="26" customHeight="1" x14ac:dyDescent="0.3">
      <c r="A1" s="228" t="s">
        <v>134</v>
      </c>
      <c r="B1" s="2"/>
      <c r="D1" s="3"/>
      <c r="F1" s="4"/>
      <c r="G1" s="3"/>
      <c r="H1" s="5"/>
      <c r="I1" s="6"/>
      <c r="J1" s="3"/>
      <c r="K1" s="5"/>
      <c r="L1" s="6"/>
      <c r="M1" s="3"/>
      <c r="N1" s="5"/>
      <c r="O1" s="6"/>
      <c r="P1" s="3"/>
      <c r="Q1" s="5"/>
      <c r="R1" s="6"/>
      <c r="S1" s="7"/>
      <c r="U1" s="7"/>
      <c r="V1" s="7"/>
      <c r="X1" s="7"/>
    </row>
    <row r="2" spans="1:24" ht="5" customHeight="1" x14ac:dyDescent="0.3">
      <c r="B2" s="229"/>
      <c r="C2" s="230"/>
      <c r="D2" s="230"/>
      <c r="E2" s="231"/>
      <c r="F2" s="231"/>
      <c r="G2" s="232"/>
      <c r="H2" s="231"/>
      <c r="I2" s="233"/>
      <c r="J2" s="234"/>
      <c r="K2" s="231"/>
      <c r="L2" s="233"/>
      <c r="M2" s="234"/>
      <c r="N2" s="231"/>
      <c r="O2" s="233"/>
      <c r="P2" s="234"/>
      <c r="Q2" s="231"/>
      <c r="R2" s="231"/>
      <c r="S2" s="231"/>
      <c r="T2" s="231"/>
      <c r="U2" s="231"/>
      <c r="V2" s="231"/>
      <c r="X2" s="7"/>
    </row>
    <row r="3" spans="1:24" ht="15.65" customHeight="1" x14ac:dyDescent="0.3">
      <c r="A3" s="3"/>
      <c r="B3" s="2"/>
      <c r="D3" s="3"/>
      <c r="F3" s="4"/>
      <c r="G3" s="3"/>
      <c r="H3" s="5"/>
      <c r="I3" s="6"/>
      <c r="J3" s="3"/>
      <c r="K3" s="5"/>
      <c r="L3" s="6"/>
      <c r="M3" s="3"/>
      <c r="N3" s="5"/>
      <c r="O3" s="6"/>
      <c r="P3" s="3"/>
      <c r="Q3" s="5"/>
      <c r="R3" s="6"/>
      <c r="S3" s="7"/>
      <c r="U3" s="7"/>
      <c r="V3" s="7"/>
      <c r="X3" s="7"/>
    </row>
    <row r="4" spans="1:24" ht="15.65" customHeight="1" x14ac:dyDescent="0.3">
      <c r="B4" s="1" t="s">
        <v>0</v>
      </c>
    </row>
    <row r="5" spans="1:24" s="12" customFormat="1" ht="24" customHeight="1" x14ac:dyDescent="0.3">
      <c r="B5" s="8"/>
      <c r="C5" s="9" t="s">
        <v>1</v>
      </c>
      <c r="D5" s="10"/>
      <c r="E5" s="9" t="s">
        <v>2</v>
      </c>
      <c r="F5" s="9"/>
      <c r="G5" s="11" t="s">
        <v>3</v>
      </c>
      <c r="H5" s="237" t="s">
        <v>4</v>
      </c>
      <c r="I5" s="238"/>
      <c r="J5" s="239"/>
      <c r="K5" s="237" t="s">
        <v>5</v>
      </c>
      <c r="L5" s="238"/>
      <c r="M5" s="239"/>
      <c r="N5" s="238" t="s">
        <v>6</v>
      </c>
      <c r="O5" s="238"/>
      <c r="P5" s="238"/>
      <c r="Q5" s="237" t="s">
        <v>7</v>
      </c>
      <c r="R5" s="238"/>
      <c r="S5" s="238"/>
      <c r="T5" s="237" t="s">
        <v>8</v>
      </c>
      <c r="U5" s="238"/>
      <c r="V5" s="238"/>
      <c r="X5" s="4"/>
    </row>
    <row r="6" spans="1:24" ht="15.65" customHeight="1" x14ac:dyDescent="0.3">
      <c r="B6" s="13" t="s">
        <v>9</v>
      </c>
      <c r="C6" s="2" t="s">
        <v>10</v>
      </c>
      <c r="D6" s="14" t="s">
        <v>11</v>
      </c>
      <c r="E6" s="15"/>
      <c r="F6" s="15"/>
      <c r="G6" s="16" t="s">
        <v>12</v>
      </c>
      <c r="H6" s="17">
        <v>19550</v>
      </c>
      <c r="I6" s="18"/>
      <c r="J6" s="19"/>
      <c r="K6" s="17">
        <v>20917</v>
      </c>
      <c r="L6" s="18"/>
      <c r="M6" s="19"/>
      <c r="N6" s="20">
        <v>20384</v>
      </c>
      <c r="O6" s="21"/>
      <c r="P6" s="22"/>
      <c r="Q6" s="23">
        <f>Q7+Q10</f>
        <v>17084</v>
      </c>
      <c r="R6" s="21"/>
      <c r="S6" s="22"/>
      <c r="T6" s="23">
        <f>T7+T10</f>
        <v>18537</v>
      </c>
      <c r="U6" s="21"/>
      <c r="V6" s="22"/>
    </row>
    <row r="7" spans="1:24" ht="15.65" customHeight="1" x14ac:dyDescent="0.3">
      <c r="B7" s="24"/>
      <c r="D7" s="25" t="s">
        <v>13</v>
      </c>
      <c r="E7" s="26" t="s">
        <v>14</v>
      </c>
      <c r="F7" s="27" t="s">
        <v>15</v>
      </c>
      <c r="G7" s="16" t="s">
        <v>16</v>
      </c>
      <c r="H7" s="23">
        <v>10297</v>
      </c>
      <c r="I7" s="21" t="s">
        <v>17</v>
      </c>
      <c r="J7" s="28">
        <v>0.52670076726342707</v>
      </c>
      <c r="K7" s="23">
        <v>10361</v>
      </c>
      <c r="L7" s="21" t="s">
        <v>17</v>
      </c>
      <c r="M7" s="28">
        <v>0.49533871970167809</v>
      </c>
      <c r="N7" s="20">
        <v>10032</v>
      </c>
      <c r="O7" s="21" t="s">
        <v>17</v>
      </c>
      <c r="P7" s="29">
        <v>0.49215070643642073</v>
      </c>
      <c r="Q7" s="23">
        <f>Q8+Q9</f>
        <v>10088</v>
      </c>
      <c r="R7" s="21" t="s">
        <v>17</v>
      </c>
      <c r="S7" s="29">
        <f>Q7/Q6</f>
        <v>0.59049402950128771</v>
      </c>
      <c r="T7" s="23">
        <f>T8+T9</f>
        <v>12027</v>
      </c>
      <c r="U7" s="21" t="s">
        <v>17</v>
      </c>
      <c r="V7" s="29">
        <f>T7/T6</f>
        <v>0.64881048713384037</v>
      </c>
    </row>
    <row r="8" spans="1:24" ht="15.65" customHeight="1" x14ac:dyDescent="0.3">
      <c r="D8" s="24"/>
      <c r="E8" s="24"/>
      <c r="F8" s="30" t="s">
        <v>18</v>
      </c>
      <c r="G8" s="31" t="s">
        <v>12</v>
      </c>
      <c r="H8" s="32">
        <v>8440</v>
      </c>
      <c r="I8" s="33" t="s">
        <v>19</v>
      </c>
      <c r="J8" s="34">
        <f>H8/H7</f>
        <v>0.81965621054676119</v>
      </c>
      <c r="K8" s="32">
        <v>8511</v>
      </c>
      <c r="L8" s="33" t="s">
        <v>19</v>
      </c>
      <c r="M8" s="34">
        <f>K8/K7</f>
        <v>0.82144580638934461</v>
      </c>
      <c r="N8" s="35">
        <v>8171</v>
      </c>
      <c r="O8" s="33" t="s">
        <v>19</v>
      </c>
      <c r="P8" s="36">
        <f>N8/N7</f>
        <v>0.81449362041467299</v>
      </c>
      <c r="Q8" s="32">
        <v>8171</v>
      </c>
      <c r="R8" s="33" t="s">
        <v>19</v>
      </c>
      <c r="S8" s="36">
        <f>Q8/Q7</f>
        <v>0.80997224425059478</v>
      </c>
      <c r="T8" s="32">
        <v>9801</v>
      </c>
      <c r="U8" s="33" t="s">
        <v>19</v>
      </c>
      <c r="V8" s="36">
        <f>T8/T7</f>
        <v>0.81491643801446745</v>
      </c>
      <c r="W8" s="37"/>
      <c r="X8" s="38"/>
    </row>
    <row r="9" spans="1:24" ht="15.65" customHeight="1" x14ac:dyDescent="0.3">
      <c r="D9" s="24"/>
      <c r="E9" s="15"/>
      <c r="F9" s="39" t="s">
        <v>20</v>
      </c>
      <c r="G9" s="40" t="s">
        <v>12</v>
      </c>
      <c r="H9" s="41">
        <v>1857</v>
      </c>
      <c r="I9" s="42" t="s">
        <v>19</v>
      </c>
      <c r="J9" s="43">
        <f>H9/H7</f>
        <v>0.18034378945323881</v>
      </c>
      <c r="K9" s="41">
        <v>1850</v>
      </c>
      <c r="L9" s="42" t="s">
        <v>19</v>
      </c>
      <c r="M9" s="43">
        <f>K9/K7</f>
        <v>0.17855419361065533</v>
      </c>
      <c r="N9" s="44">
        <v>1861</v>
      </c>
      <c r="O9" s="42" t="s">
        <v>19</v>
      </c>
      <c r="P9" s="45">
        <f>N9/N7</f>
        <v>0.18550637958532695</v>
      </c>
      <c r="Q9" s="41">
        <v>1917</v>
      </c>
      <c r="R9" s="42" t="s">
        <v>19</v>
      </c>
      <c r="S9" s="45">
        <f>Q9/Q7</f>
        <v>0.19002775574940522</v>
      </c>
      <c r="T9" s="41">
        <v>2226</v>
      </c>
      <c r="U9" s="42" t="s">
        <v>19</v>
      </c>
      <c r="V9" s="45">
        <f>T9/T7</f>
        <v>0.18508356198553255</v>
      </c>
      <c r="W9" s="37"/>
      <c r="X9" s="38"/>
    </row>
    <row r="10" spans="1:24" ht="15.65" customHeight="1" x14ac:dyDescent="0.3">
      <c r="D10" s="24"/>
      <c r="E10" s="15" t="s">
        <v>21</v>
      </c>
      <c r="F10" s="27" t="s">
        <v>15</v>
      </c>
      <c r="G10" s="16" t="s">
        <v>16</v>
      </c>
      <c r="H10" s="46">
        <v>9253</v>
      </c>
      <c r="I10" s="47" t="s">
        <v>17</v>
      </c>
      <c r="J10" s="48">
        <v>0.47329923273657287</v>
      </c>
      <c r="K10" s="46">
        <v>10556</v>
      </c>
      <c r="L10" s="47" t="s">
        <v>17</v>
      </c>
      <c r="M10" s="48">
        <v>0.50466128029832191</v>
      </c>
      <c r="N10" s="49">
        <v>10352</v>
      </c>
      <c r="O10" s="47" t="s">
        <v>17</v>
      </c>
      <c r="P10" s="50">
        <v>0.50784929356357933</v>
      </c>
      <c r="Q10" s="46">
        <f>Q11+Q12</f>
        <v>6996</v>
      </c>
      <c r="R10" s="47" t="s">
        <v>17</v>
      </c>
      <c r="S10" s="50">
        <f>Q10/Q6</f>
        <v>0.40950597049871224</v>
      </c>
      <c r="T10" s="46">
        <f>T11+T12</f>
        <v>6510</v>
      </c>
      <c r="U10" s="47" t="s">
        <v>17</v>
      </c>
      <c r="V10" s="50">
        <f>T10/T6</f>
        <v>0.35118951286615957</v>
      </c>
    </row>
    <row r="11" spans="1:24" ht="15.65" customHeight="1" x14ac:dyDescent="0.3">
      <c r="D11" s="24"/>
      <c r="E11" s="24"/>
      <c r="F11" s="30" t="s">
        <v>18</v>
      </c>
      <c r="G11" s="31" t="s">
        <v>12</v>
      </c>
      <c r="H11" s="32">
        <v>5678</v>
      </c>
      <c r="I11" s="33" t="s">
        <v>19</v>
      </c>
      <c r="J11" s="34">
        <f>H11/H10</f>
        <v>0.61363881984221336</v>
      </c>
      <c r="K11" s="32">
        <v>6826</v>
      </c>
      <c r="L11" s="33" t="s">
        <v>19</v>
      </c>
      <c r="M11" s="34">
        <f>K11/K10</f>
        <v>0.64664645699128454</v>
      </c>
      <c r="N11" s="35">
        <v>6387</v>
      </c>
      <c r="O11" s="33" t="s">
        <v>19</v>
      </c>
      <c r="P11" s="36">
        <f>N11/N10</f>
        <v>0.61698222565687788</v>
      </c>
      <c r="Q11" s="32">
        <v>3799</v>
      </c>
      <c r="R11" s="33" t="s">
        <v>19</v>
      </c>
      <c r="S11" s="36">
        <f>Q11/Q10</f>
        <v>0.54302458547741561</v>
      </c>
      <c r="T11" s="32">
        <v>3767</v>
      </c>
      <c r="U11" s="33" t="s">
        <v>19</v>
      </c>
      <c r="V11" s="36">
        <f>T11/T10</f>
        <v>0.57864823348694316</v>
      </c>
      <c r="W11" s="37"/>
    </row>
    <row r="12" spans="1:24" ht="15.65" customHeight="1" x14ac:dyDescent="0.3">
      <c r="D12" s="51"/>
      <c r="E12" s="15"/>
      <c r="F12" s="39" t="s">
        <v>20</v>
      </c>
      <c r="G12" s="40" t="s">
        <v>12</v>
      </c>
      <c r="H12" s="41">
        <v>3575</v>
      </c>
      <c r="I12" s="42" t="s">
        <v>19</v>
      </c>
      <c r="J12" s="43">
        <f>H12/H10</f>
        <v>0.38636118015778664</v>
      </c>
      <c r="K12" s="41">
        <v>3730</v>
      </c>
      <c r="L12" s="42" t="s">
        <v>19</v>
      </c>
      <c r="M12" s="43">
        <f>K12/K10</f>
        <v>0.35335354300871541</v>
      </c>
      <c r="N12" s="44">
        <v>3965</v>
      </c>
      <c r="O12" s="42" t="s">
        <v>19</v>
      </c>
      <c r="P12" s="45">
        <f>N12/N10</f>
        <v>0.38301777434312212</v>
      </c>
      <c r="Q12" s="41">
        <v>3197</v>
      </c>
      <c r="R12" s="42" t="s">
        <v>19</v>
      </c>
      <c r="S12" s="45">
        <f>Q12/Q10</f>
        <v>0.45697541452258433</v>
      </c>
      <c r="T12" s="41">
        <v>2743</v>
      </c>
      <c r="U12" s="42" t="s">
        <v>19</v>
      </c>
      <c r="V12" s="45">
        <f>T12/T10</f>
        <v>0.42135176651305684</v>
      </c>
      <c r="W12" s="37"/>
    </row>
    <row r="13" spans="1:24" ht="15.65" customHeight="1" x14ac:dyDescent="0.3">
      <c r="B13" s="24"/>
      <c r="D13" s="24" t="s">
        <v>22</v>
      </c>
      <c r="E13" s="13" t="s">
        <v>23</v>
      </c>
      <c r="F13" s="30" t="s">
        <v>18</v>
      </c>
      <c r="G13" s="31" t="s">
        <v>16</v>
      </c>
      <c r="H13" s="52">
        <v>14118</v>
      </c>
      <c r="I13" s="53" t="s">
        <v>17</v>
      </c>
      <c r="J13" s="54">
        <v>0.72214833759590791</v>
      </c>
      <c r="K13" s="52">
        <v>15337</v>
      </c>
      <c r="L13" s="53" t="s">
        <v>17</v>
      </c>
      <c r="M13" s="54">
        <v>0.73323134292680592</v>
      </c>
      <c r="N13" s="55">
        <v>14558</v>
      </c>
      <c r="O13" s="53" t="s">
        <v>17</v>
      </c>
      <c r="P13" s="56">
        <v>0.7141875981161695</v>
      </c>
      <c r="Q13" s="52">
        <v>11970</v>
      </c>
      <c r="R13" s="53" t="s">
        <v>17</v>
      </c>
      <c r="S13" s="56">
        <f>Q13/Q6</f>
        <v>0.70065558417232499</v>
      </c>
      <c r="T13" s="52">
        <v>13568</v>
      </c>
      <c r="U13" s="53" t="s">
        <v>17</v>
      </c>
      <c r="V13" s="56">
        <f>T13/T6</f>
        <v>0.73194152236068399</v>
      </c>
    </row>
    <row r="14" spans="1:24" ht="15.65" customHeight="1" x14ac:dyDescent="0.3">
      <c r="C14" s="57"/>
      <c r="D14" s="51"/>
      <c r="E14" s="15"/>
      <c r="F14" s="39" t="s">
        <v>20</v>
      </c>
      <c r="G14" s="40" t="s">
        <v>16</v>
      </c>
      <c r="H14" s="58">
        <v>5432</v>
      </c>
      <c r="I14" s="59" t="s">
        <v>17</v>
      </c>
      <c r="J14" s="28">
        <v>0.27785166240409209</v>
      </c>
      <c r="K14" s="58">
        <v>5580</v>
      </c>
      <c r="L14" s="59" t="s">
        <v>17</v>
      </c>
      <c r="M14" s="60">
        <v>0.26676865707319403</v>
      </c>
      <c r="N14" s="61">
        <v>5826</v>
      </c>
      <c r="O14" s="59" t="s">
        <v>17</v>
      </c>
      <c r="P14" s="62">
        <v>0.28581240188383045</v>
      </c>
      <c r="Q14" s="58">
        <v>5114</v>
      </c>
      <c r="R14" s="59" t="s">
        <v>17</v>
      </c>
      <c r="S14" s="62">
        <f>Q14/Q6</f>
        <v>0.29934441582767501</v>
      </c>
      <c r="T14" s="58">
        <v>4969</v>
      </c>
      <c r="U14" s="59" t="s">
        <v>17</v>
      </c>
      <c r="V14" s="62">
        <f>T14/T6</f>
        <v>0.26805847763931595</v>
      </c>
    </row>
    <row r="15" spans="1:24" ht="15.65" customHeight="1" x14ac:dyDescent="0.3">
      <c r="B15" s="24"/>
      <c r="C15" s="63" t="s">
        <v>24</v>
      </c>
      <c r="D15" s="64" t="s">
        <v>25</v>
      </c>
      <c r="E15" s="65" t="s">
        <v>26</v>
      </c>
      <c r="F15" s="66" t="s">
        <v>15</v>
      </c>
      <c r="G15" s="16" t="s">
        <v>16</v>
      </c>
      <c r="H15" s="23">
        <f>H16+H17</f>
        <v>114</v>
      </c>
      <c r="I15" s="21" t="s">
        <v>17</v>
      </c>
      <c r="J15" s="28">
        <f>H15/H7</f>
        <v>1.1071185782266679E-2</v>
      </c>
      <c r="K15" s="23">
        <f>K16+K17</f>
        <v>107</v>
      </c>
      <c r="L15" s="21" t="s">
        <v>17</v>
      </c>
      <c r="M15" s="28">
        <f>K15/K7</f>
        <v>1.0327188495318985E-2</v>
      </c>
      <c r="N15" s="23">
        <f>N16+N17</f>
        <v>112</v>
      </c>
      <c r="O15" s="21" t="s">
        <v>17</v>
      </c>
      <c r="P15" s="28">
        <f>N15/N7</f>
        <v>1.1164274322169059E-2</v>
      </c>
      <c r="Q15" s="23">
        <f>Q16+Q17</f>
        <v>131</v>
      </c>
      <c r="R15" s="21" t="s">
        <v>17</v>
      </c>
      <c r="S15" s="29">
        <f>Q15/Q7</f>
        <v>1.2985725614591595E-2</v>
      </c>
      <c r="T15" s="23">
        <f>T16+T17</f>
        <v>133</v>
      </c>
      <c r="U15" s="21" t="s">
        <v>17</v>
      </c>
      <c r="V15" s="29">
        <f>T15/T7</f>
        <v>1.1058451816745656E-2</v>
      </c>
    </row>
    <row r="16" spans="1:24" ht="15.65" customHeight="1" x14ac:dyDescent="0.3">
      <c r="B16" s="24"/>
      <c r="C16" s="63"/>
      <c r="D16" s="63"/>
      <c r="E16" s="65"/>
      <c r="F16" s="67" t="s">
        <v>18</v>
      </c>
      <c r="G16" s="31" t="s">
        <v>12</v>
      </c>
      <c r="H16" s="52">
        <v>94</v>
      </c>
      <c r="I16" s="53"/>
      <c r="J16" s="54"/>
      <c r="K16" s="52">
        <v>81</v>
      </c>
      <c r="L16" s="53"/>
      <c r="M16" s="54"/>
      <c r="N16" s="55">
        <v>87</v>
      </c>
      <c r="O16" s="53"/>
      <c r="P16" s="56"/>
      <c r="Q16" s="52">
        <v>97</v>
      </c>
      <c r="R16" s="53"/>
      <c r="S16" s="56"/>
      <c r="T16" s="52">
        <v>102</v>
      </c>
      <c r="U16" s="53"/>
      <c r="V16" s="56"/>
    </row>
    <row r="17" spans="3:22" ht="15.65" customHeight="1" x14ac:dyDescent="0.3">
      <c r="C17" s="63"/>
      <c r="D17" s="63"/>
      <c r="E17" s="68"/>
      <c r="F17" s="69" t="s">
        <v>20</v>
      </c>
      <c r="G17" s="40" t="s">
        <v>12</v>
      </c>
      <c r="H17" s="58">
        <v>20</v>
      </c>
      <c r="I17" s="59"/>
      <c r="J17" s="60"/>
      <c r="K17" s="58">
        <v>26</v>
      </c>
      <c r="L17" s="59"/>
      <c r="M17" s="60"/>
      <c r="N17" s="61">
        <v>25</v>
      </c>
      <c r="O17" s="59"/>
      <c r="P17" s="62"/>
      <c r="Q17" s="58">
        <v>34</v>
      </c>
      <c r="R17" s="59"/>
      <c r="S17" s="62"/>
      <c r="T17" s="58">
        <v>31</v>
      </c>
      <c r="U17" s="59"/>
      <c r="V17" s="62"/>
    </row>
    <row r="18" spans="3:22" ht="15.65" customHeight="1" x14ac:dyDescent="0.3">
      <c r="C18" s="63"/>
      <c r="D18" s="63"/>
      <c r="E18" s="65" t="s">
        <v>27</v>
      </c>
      <c r="F18" s="66" t="s">
        <v>15</v>
      </c>
      <c r="G18" s="16" t="s">
        <v>16</v>
      </c>
      <c r="H18" s="23">
        <f>H19+H20</f>
        <v>1482</v>
      </c>
      <c r="I18" s="21" t="s">
        <v>17</v>
      </c>
      <c r="J18" s="28">
        <f>H18/H7</f>
        <v>0.14392541516946683</v>
      </c>
      <c r="K18" s="23">
        <f>K19+K20</f>
        <v>1517</v>
      </c>
      <c r="L18" s="21" t="s">
        <v>17</v>
      </c>
      <c r="M18" s="28">
        <f>K18/K7</f>
        <v>0.14641443876073737</v>
      </c>
      <c r="N18" s="23">
        <f>N19+N20</f>
        <v>1504</v>
      </c>
      <c r="O18" s="21" t="s">
        <v>17</v>
      </c>
      <c r="P18" s="28">
        <f>N18/N7</f>
        <v>0.14992025518341306</v>
      </c>
      <c r="Q18" s="23">
        <f>Q19+Q20</f>
        <v>1517</v>
      </c>
      <c r="R18" s="21" t="s">
        <v>17</v>
      </c>
      <c r="S18" s="29">
        <f>Q18/Q7</f>
        <v>0.1503766851704996</v>
      </c>
      <c r="T18" s="23">
        <f>T19+T20</f>
        <v>1844</v>
      </c>
      <c r="U18" s="21" t="s">
        <v>17</v>
      </c>
      <c r="V18" s="29">
        <f>T18/T7</f>
        <v>0.15332169285773675</v>
      </c>
    </row>
    <row r="19" spans="3:22" ht="15.65" customHeight="1" x14ac:dyDescent="0.3">
      <c r="C19" s="63"/>
      <c r="D19" s="63"/>
      <c r="E19" s="65"/>
      <c r="F19" s="67" t="s">
        <v>18</v>
      </c>
      <c r="G19" s="31" t="s">
        <v>12</v>
      </c>
      <c r="H19" s="52">
        <v>1165</v>
      </c>
      <c r="I19" s="53"/>
      <c r="J19" s="54"/>
      <c r="K19" s="52">
        <v>1210</v>
      </c>
      <c r="L19" s="53"/>
      <c r="M19" s="54"/>
      <c r="N19" s="55">
        <v>1185</v>
      </c>
      <c r="O19" s="53"/>
      <c r="P19" s="56"/>
      <c r="Q19" s="52">
        <v>1183</v>
      </c>
      <c r="R19" s="53"/>
      <c r="S19" s="56"/>
      <c r="T19" s="52">
        <v>1435</v>
      </c>
      <c r="U19" s="53"/>
      <c r="V19" s="56"/>
    </row>
    <row r="20" spans="3:22" ht="15.65" customHeight="1" x14ac:dyDescent="0.3">
      <c r="C20" s="63"/>
      <c r="D20" s="63"/>
      <c r="E20" s="68"/>
      <c r="F20" s="69" t="s">
        <v>20</v>
      </c>
      <c r="G20" s="40" t="s">
        <v>12</v>
      </c>
      <c r="H20" s="58">
        <v>317</v>
      </c>
      <c r="I20" s="59"/>
      <c r="J20" s="60"/>
      <c r="K20" s="58">
        <v>307</v>
      </c>
      <c r="L20" s="59"/>
      <c r="M20" s="60"/>
      <c r="N20" s="61">
        <v>319</v>
      </c>
      <c r="O20" s="59"/>
      <c r="P20" s="62"/>
      <c r="Q20" s="58">
        <v>334</v>
      </c>
      <c r="R20" s="59"/>
      <c r="S20" s="62"/>
      <c r="T20" s="58">
        <v>409</v>
      </c>
      <c r="U20" s="59"/>
      <c r="V20" s="62"/>
    </row>
    <row r="21" spans="3:22" ht="15.65" customHeight="1" x14ac:dyDescent="0.3">
      <c r="C21" s="63"/>
      <c r="D21" s="63"/>
      <c r="E21" s="65" t="s">
        <v>28</v>
      </c>
      <c r="F21" s="66" t="s">
        <v>15</v>
      </c>
      <c r="G21" s="16" t="s">
        <v>16</v>
      </c>
      <c r="H21" s="23">
        <f>H22+H23</f>
        <v>1618</v>
      </c>
      <c r="I21" s="21" t="s">
        <v>17</v>
      </c>
      <c r="J21" s="28">
        <f>H21/H7</f>
        <v>0.15713314557638147</v>
      </c>
      <c r="K21" s="23">
        <f>K22+K23</f>
        <v>1579</v>
      </c>
      <c r="L21" s="21" t="s">
        <v>17</v>
      </c>
      <c r="M21" s="28">
        <f>K21/K7</f>
        <v>0.15239841714120259</v>
      </c>
      <c r="N21" s="23">
        <f>N22+N23</f>
        <v>1578</v>
      </c>
      <c r="O21" s="21" t="s">
        <v>17</v>
      </c>
      <c r="P21" s="28">
        <f>N21/N7</f>
        <v>0.15729665071770335</v>
      </c>
      <c r="Q21" s="23">
        <f>Q22+Q23</f>
        <v>1591</v>
      </c>
      <c r="R21" s="21" t="s">
        <v>17</v>
      </c>
      <c r="S21" s="29">
        <f>Q21/Q7</f>
        <v>0.15771213322759714</v>
      </c>
      <c r="T21" s="23">
        <f>T22+T23</f>
        <v>1886</v>
      </c>
      <c r="U21" s="21" t="s">
        <v>17</v>
      </c>
      <c r="V21" s="29">
        <f>T21/T7</f>
        <v>0.15681383553670908</v>
      </c>
    </row>
    <row r="22" spans="3:22" ht="15.65" customHeight="1" x14ac:dyDescent="0.3">
      <c r="C22" s="63"/>
      <c r="D22" s="63"/>
      <c r="E22" s="65"/>
      <c r="F22" s="67" t="s">
        <v>18</v>
      </c>
      <c r="G22" s="31" t="s">
        <v>12</v>
      </c>
      <c r="H22" s="52">
        <v>1259</v>
      </c>
      <c r="I22" s="53"/>
      <c r="J22" s="54"/>
      <c r="K22" s="52">
        <v>1238</v>
      </c>
      <c r="L22" s="53"/>
      <c r="M22" s="54"/>
      <c r="N22" s="55">
        <v>1228</v>
      </c>
      <c r="O22" s="53"/>
      <c r="P22" s="56"/>
      <c r="Q22" s="52">
        <v>1249</v>
      </c>
      <c r="R22" s="53"/>
      <c r="S22" s="56"/>
      <c r="T22" s="52">
        <v>1515</v>
      </c>
      <c r="U22" s="53"/>
      <c r="V22" s="56"/>
    </row>
    <row r="23" spans="3:22" ht="15.65" customHeight="1" x14ac:dyDescent="0.3">
      <c r="C23" s="63"/>
      <c r="D23" s="63"/>
      <c r="E23" s="68"/>
      <c r="F23" s="69" t="s">
        <v>20</v>
      </c>
      <c r="G23" s="40" t="s">
        <v>12</v>
      </c>
      <c r="H23" s="58">
        <v>359</v>
      </c>
      <c r="I23" s="59"/>
      <c r="J23" s="60"/>
      <c r="K23" s="58">
        <v>341</v>
      </c>
      <c r="L23" s="59"/>
      <c r="M23" s="60"/>
      <c r="N23" s="61">
        <v>350</v>
      </c>
      <c r="O23" s="59"/>
      <c r="P23" s="62"/>
      <c r="Q23" s="58">
        <v>342</v>
      </c>
      <c r="R23" s="59"/>
      <c r="S23" s="62"/>
      <c r="T23" s="58">
        <v>371</v>
      </c>
      <c r="U23" s="59"/>
      <c r="V23" s="62"/>
    </row>
    <row r="24" spans="3:22" ht="15.65" customHeight="1" x14ac:dyDescent="0.3">
      <c r="C24" s="63"/>
      <c r="D24" s="63"/>
      <c r="E24" s="65" t="s">
        <v>29</v>
      </c>
      <c r="F24" s="66" t="s">
        <v>15</v>
      </c>
      <c r="G24" s="16" t="s">
        <v>16</v>
      </c>
      <c r="H24" s="23">
        <f>H25+H26</f>
        <v>3060</v>
      </c>
      <c r="I24" s="21" t="s">
        <v>17</v>
      </c>
      <c r="J24" s="28">
        <f>H24/H7</f>
        <v>0.2971739341555793</v>
      </c>
      <c r="K24" s="23">
        <f>K25+K26</f>
        <v>2858</v>
      </c>
      <c r="L24" s="21" t="s">
        <v>17</v>
      </c>
      <c r="M24" s="28">
        <f>K24/K7</f>
        <v>0.27584210018337996</v>
      </c>
      <c r="N24" s="23">
        <f>N25+N26</f>
        <v>2536</v>
      </c>
      <c r="O24" s="21" t="s">
        <v>17</v>
      </c>
      <c r="P24" s="28">
        <f>N24/N7</f>
        <v>0.25279106858054229</v>
      </c>
      <c r="Q24" s="23">
        <f>Q25+Q26</f>
        <v>2419</v>
      </c>
      <c r="R24" s="21" t="s">
        <v>17</v>
      </c>
      <c r="S24" s="29">
        <f>Q24/Q7</f>
        <v>0.23978984932593181</v>
      </c>
      <c r="T24" s="23">
        <f>T25+T26</f>
        <v>2653</v>
      </c>
      <c r="U24" s="21" t="s">
        <v>17</v>
      </c>
      <c r="V24" s="29">
        <f>T24/T7</f>
        <v>0.22058701255508439</v>
      </c>
    </row>
    <row r="25" spans="3:22" ht="15.65" customHeight="1" x14ac:dyDescent="0.3">
      <c r="C25" s="63"/>
      <c r="D25" s="63"/>
      <c r="E25" s="65"/>
      <c r="F25" s="67" t="s">
        <v>18</v>
      </c>
      <c r="G25" s="31" t="s">
        <v>12</v>
      </c>
      <c r="H25" s="52">
        <v>2334</v>
      </c>
      <c r="I25" s="53"/>
      <c r="J25" s="54"/>
      <c r="K25" s="52">
        <v>2162</v>
      </c>
      <c r="L25" s="53"/>
      <c r="M25" s="54"/>
      <c r="N25" s="55">
        <v>1902</v>
      </c>
      <c r="O25" s="53"/>
      <c r="P25" s="56"/>
      <c r="Q25" s="52">
        <v>1803</v>
      </c>
      <c r="R25" s="53"/>
      <c r="S25" s="56"/>
      <c r="T25" s="52">
        <v>2001</v>
      </c>
      <c r="U25" s="53"/>
      <c r="V25" s="56"/>
    </row>
    <row r="26" spans="3:22" ht="15.65" customHeight="1" x14ac:dyDescent="0.3">
      <c r="C26" s="63"/>
      <c r="D26" s="63"/>
      <c r="E26" s="68"/>
      <c r="F26" s="69" t="s">
        <v>20</v>
      </c>
      <c r="G26" s="40" t="s">
        <v>12</v>
      </c>
      <c r="H26" s="58">
        <v>726</v>
      </c>
      <c r="I26" s="59"/>
      <c r="J26" s="60"/>
      <c r="K26" s="58">
        <v>696</v>
      </c>
      <c r="L26" s="59"/>
      <c r="M26" s="60"/>
      <c r="N26" s="61">
        <v>634</v>
      </c>
      <c r="O26" s="59"/>
      <c r="P26" s="62"/>
      <c r="Q26" s="58">
        <v>616</v>
      </c>
      <c r="R26" s="59"/>
      <c r="S26" s="62"/>
      <c r="T26" s="58">
        <v>652</v>
      </c>
      <c r="U26" s="59"/>
      <c r="V26" s="62"/>
    </row>
    <row r="27" spans="3:22" ht="15.65" customHeight="1" x14ac:dyDescent="0.3">
      <c r="C27" s="63"/>
      <c r="D27" s="63"/>
      <c r="E27" s="65" t="s">
        <v>30</v>
      </c>
      <c r="F27" s="66" t="s">
        <v>15</v>
      </c>
      <c r="G27" s="16" t="s">
        <v>16</v>
      </c>
      <c r="H27" s="23">
        <f>H28+H29</f>
        <v>3850</v>
      </c>
      <c r="I27" s="21" t="s">
        <v>17</v>
      </c>
      <c r="J27" s="28">
        <f>H27/H7</f>
        <v>0.37389530931339227</v>
      </c>
      <c r="K27" s="23">
        <f>K28+K29</f>
        <v>3970</v>
      </c>
      <c r="L27" s="21" t="s">
        <v>17</v>
      </c>
      <c r="M27" s="28">
        <f>K27/K7</f>
        <v>0.38316764791043334</v>
      </c>
      <c r="N27" s="23">
        <f>N28+N29</f>
        <v>3989</v>
      </c>
      <c r="O27" s="21" t="s">
        <v>17</v>
      </c>
      <c r="P27" s="28">
        <f>N27/N7</f>
        <v>0.39762759170653905</v>
      </c>
      <c r="Q27" s="23">
        <f>Q28+Q29</f>
        <v>4023</v>
      </c>
      <c r="R27" s="21" t="s">
        <v>17</v>
      </c>
      <c r="S27" s="29">
        <f>Q27/Q7</f>
        <v>0.3987906423473434</v>
      </c>
      <c r="T27" s="23">
        <f>T28+T29</f>
        <v>5038</v>
      </c>
      <c r="U27" s="21" t="s">
        <v>17</v>
      </c>
      <c r="V27" s="29">
        <f>T27/T7</f>
        <v>0.41889082896815499</v>
      </c>
    </row>
    <row r="28" spans="3:22" ht="15.65" customHeight="1" x14ac:dyDescent="0.3">
      <c r="C28" s="63"/>
      <c r="D28" s="63"/>
      <c r="E28" s="65"/>
      <c r="F28" s="67" t="s">
        <v>18</v>
      </c>
      <c r="G28" s="31" t="s">
        <v>12</v>
      </c>
      <c r="H28" s="52">
        <v>3429</v>
      </c>
      <c r="I28" s="53"/>
      <c r="J28" s="54"/>
      <c r="K28" s="52">
        <v>3510</v>
      </c>
      <c r="L28" s="53"/>
      <c r="M28" s="54"/>
      <c r="N28" s="55">
        <v>3482</v>
      </c>
      <c r="O28" s="53"/>
      <c r="P28" s="56"/>
      <c r="Q28" s="52">
        <v>3468</v>
      </c>
      <c r="R28" s="53"/>
      <c r="S28" s="56"/>
      <c r="T28" s="52">
        <v>4316</v>
      </c>
      <c r="U28" s="53"/>
      <c r="V28" s="56"/>
    </row>
    <row r="29" spans="3:22" ht="15.65" customHeight="1" x14ac:dyDescent="0.3">
      <c r="C29" s="63"/>
      <c r="D29" s="63"/>
      <c r="E29" s="68"/>
      <c r="F29" s="69" t="s">
        <v>20</v>
      </c>
      <c r="G29" s="40" t="s">
        <v>12</v>
      </c>
      <c r="H29" s="58">
        <v>421</v>
      </c>
      <c r="I29" s="59"/>
      <c r="J29" s="60"/>
      <c r="K29" s="58">
        <v>460</v>
      </c>
      <c r="L29" s="59"/>
      <c r="M29" s="60"/>
      <c r="N29" s="61">
        <v>507</v>
      </c>
      <c r="O29" s="59"/>
      <c r="P29" s="62"/>
      <c r="Q29" s="58">
        <v>555</v>
      </c>
      <c r="R29" s="59"/>
      <c r="S29" s="62"/>
      <c r="T29" s="58">
        <v>722</v>
      </c>
      <c r="U29" s="59"/>
      <c r="V29" s="62"/>
    </row>
    <row r="30" spans="3:22" ht="15.65" customHeight="1" x14ac:dyDescent="0.3">
      <c r="C30" s="63"/>
      <c r="D30" s="63"/>
      <c r="E30" s="65" t="s">
        <v>31</v>
      </c>
      <c r="F30" s="66" t="s">
        <v>15</v>
      </c>
      <c r="G30" s="16" t="s">
        <v>16</v>
      </c>
      <c r="H30" s="23">
        <f>H31+H32</f>
        <v>172</v>
      </c>
      <c r="I30" s="21" t="s">
        <v>17</v>
      </c>
      <c r="J30" s="28">
        <f>H30/H7</f>
        <v>1.6703894338156746E-2</v>
      </c>
      <c r="K30" s="23">
        <f>K31+K32</f>
        <v>328</v>
      </c>
      <c r="L30" s="21" t="s">
        <v>17</v>
      </c>
      <c r="M30" s="28">
        <f>K30/K7</f>
        <v>3.1657175948267544E-2</v>
      </c>
      <c r="N30" s="23">
        <f>N31+N32</f>
        <v>310</v>
      </c>
      <c r="O30" s="21" t="s">
        <v>17</v>
      </c>
      <c r="P30" s="28">
        <f>N30/N7</f>
        <v>3.0901116427432217E-2</v>
      </c>
      <c r="Q30" s="23">
        <f>Q31+Q32</f>
        <v>400</v>
      </c>
      <c r="R30" s="21" t="s">
        <v>17</v>
      </c>
      <c r="S30" s="29">
        <f>Q30/Q7</f>
        <v>3.9651070578905628E-2</v>
      </c>
      <c r="T30" s="23">
        <f>T31+T32</f>
        <v>473</v>
      </c>
      <c r="U30" s="21" t="s">
        <v>17</v>
      </c>
      <c r="V30" s="29">
        <f>T30/T7</f>
        <v>3.9328178265569134E-2</v>
      </c>
    </row>
    <row r="31" spans="3:22" ht="15.65" customHeight="1" x14ac:dyDescent="0.3">
      <c r="C31" s="63"/>
      <c r="D31" s="63"/>
      <c r="E31" s="65"/>
      <c r="F31" s="67" t="s">
        <v>18</v>
      </c>
      <c r="G31" s="31" t="s">
        <v>12</v>
      </c>
      <c r="H31" s="52">
        <v>158</v>
      </c>
      <c r="I31" s="53"/>
      <c r="J31" s="54"/>
      <c r="K31" s="52">
        <v>308</v>
      </c>
      <c r="L31" s="53"/>
      <c r="M31" s="54"/>
      <c r="N31" s="55">
        <v>284</v>
      </c>
      <c r="O31" s="53"/>
      <c r="P31" s="56"/>
      <c r="Q31" s="52">
        <v>364</v>
      </c>
      <c r="R31" s="53"/>
      <c r="S31" s="56"/>
      <c r="T31" s="52">
        <v>432</v>
      </c>
      <c r="U31" s="53"/>
      <c r="V31" s="56"/>
    </row>
    <row r="32" spans="3:22" ht="15.65" customHeight="1" x14ac:dyDescent="0.3">
      <c r="C32" s="63"/>
      <c r="D32" s="63"/>
      <c r="E32" s="68"/>
      <c r="F32" s="69" t="s">
        <v>20</v>
      </c>
      <c r="G32" s="40" t="s">
        <v>12</v>
      </c>
      <c r="H32" s="58">
        <v>14</v>
      </c>
      <c r="I32" s="59"/>
      <c r="J32" s="60"/>
      <c r="K32" s="58">
        <v>20</v>
      </c>
      <c r="L32" s="59"/>
      <c r="M32" s="60"/>
      <c r="N32" s="61">
        <v>26</v>
      </c>
      <c r="O32" s="59"/>
      <c r="P32" s="62"/>
      <c r="Q32" s="58">
        <v>36</v>
      </c>
      <c r="R32" s="59"/>
      <c r="S32" s="62"/>
      <c r="T32" s="58">
        <v>41</v>
      </c>
      <c r="U32" s="59"/>
      <c r="V32" s="62"/>
    </row>
    <row r="33" spans="1:46" ht="15.65" customHeight="1" x14ac:dyDescent="0.3">
      <c r="C33" s="63"/>
      <c r="D33" s="63"/>
      <c r="E33" s="65" t="s">
        <v>32</v>
      </c>
      <c r="F33" s="66" t="s">
        <v>15</v>
      </c>
      <c r="G33" s="16" t="s">
        <v>16</v>
      </c>
      <c r="H33" s="23">
        <f>H34+H35</f>
        <v>1</v>
      </c>
      <c r="I33" s="21" t="s">
        <v>17</v>
      </c>
      <c r="J33" s="28">
        <f>H33/H7</f>
        <v>9.711566475672526E-5</v>
      </c>
      <c r="K33" s="23">
        <f>K34+K35</f>
        <v>2</v>
      </c>
      <c r="L33" s="21" t="s">
        <v>17</v>
      </c>
      <c r="M33" s="28">
        <f>K33/K7</f>
        <v>1.9303156066016793E-4</v>
      </c>
      <c r="N33" s="23">
        <f>N34+N35</f>
        <v>3</v>
      </c>
      <c r="O33" s="21" t="s">
        <v>17</v>
      </c>
      <c r="P33" s="28">
        <f>N33/N7</f>
        <v>2.9904306220095693E-4</v>
      </c>
      <c r="Q33" s="23">
        <f>Q34+Q35</f>
        <v>7</v>
      </c>
      <c r="R33" s="21" t="s">
        <v>17</v>
      </c>
      <c r="S33" s="29">
        <f>Q33/Q7</f>
        <v>6.9389373513084856E-4</v>
      </c>
      <c r="T33" s="23">
        <f>T34+T35</f>
        <v>0</v>
      </c>
      <c r="U33" s="21" t="s">
        <v>17</v>
      </c>
      <c r="V33" s="29">
        <f>T33/T7</f>
        <v>0</v>
      </c>
    </row>
    <row r="34" spans="1:46" ht="15.65" customHeight="1" x14ac:dyDescent="0.3">
      <c r="C34" s="63"/>
      <c r="D34" s="63"/>
      <c r="E34" s="65"/>
      <c r="F34" s="67" t="s">
        <v>18</v>
      </c>
      <c r="G34" s="31" t="s">
        <v>12</v>
      </c>
      <c r="H34" s="70">
        <v>1</v>
      </c>
      <c r="I34" s="53"/>
      <c r="J34" s="54"/>
      <c r="K34" s="52">
        <v>2</v>
      </c>
      <c r="L34" s="53"/>
      <c r="M34" s="54"/>
      <c r="N34" s="55">
        <v>3</v>
      </c>
      <c r="O34" s="53"/>
      <c r="P34" s="56"/>
      <c r="Q34" s="52">
        <v>7</v>
      </c>
      <c r="R34" s="53"/>
      <c r="S34" s="56"/>
      <c r="T34" s="52">
        <v>0</v>
      </c>
      <c r="U34" s="53"/>
      <c r="V34" s="56"/>
    </row>
    <row r="35" spans="1:46" ht="15.65" customHeight="1" x14ac:dyDescent="0.3">
      <c r="C35" s="71"/>
      <c r="D35" s="71"/>
      <c r="E35" s="68"/>
      <c r="F35" s="69" t="s">
        <v>20</v>
      </c>
      <c r="G35" s="40" t="s">
        <v>12</v>
      </c>
      <c r="H35" s="3">
        <v>0</v>
      </c>
      <c r="I35" s="59"/>
      <c r="J35" s="60"/>
      <c r="K35" s="58">
        <v>0</v>
      </c>
      <c r="L35" s="59"/>
      <c r="M35" s="60"/>
      <c r="N35" s="61">
        <v>0</v>
      </c>
      <c r="O35" s="59"/>
      <c r="P35" s="62"/>
      <c r="Q35" s="58">
        <v>0</v>
      </c>
      <c r="R35" s="59"/>
      <c r="S35" s="62"/>
      <c r="T35" s="58">
        <v>0</v>
      </c>
      <c r="U35" s="59"/>
      <c r="V35" s="62"/>
    </row>
    <row r="36" spans="1:46" ht="15.65" customHeight="1" x14ac:dyDescent="0.3">
      <c r="C36" s="72" t="s">
        <v>33</v>
      </c>
      <c r="D36" s="14" t="s">
        <v>11</v>
      </c>
      <c r="E36" s="15"/>
      <c r="F36" s="73"/>
      <c r="G36" s="74" t="s">
        <v>12</v>
      </c>
      <c r="H36" s="75">
        <v>277</v>
      </c>
      <c r="I36" s="76"/>
      <c r="J36" s="77"/>
      <c r="K36" s="75">
        <v>241</v>
      </c>
      <c r="L36" s="76"/>
      <c r="M36" s="77"/>
      <c r="N36" s="75">
        <v>248</v>
      </c>
      <c r="O36" s="76"/>
      <c r="P36" s="78"/>
      <c r="Q36" s="75">
        <f>Q37+Q38</f>
        <v>260</v>
      </c>
      <c r="R36" s="76"/>
      <c r="S36" s="78"/>
      <c r="T36" s="75">
        <f>T37+T38</f>
        <v>264</v>
      </c>
      <c r="U36" s="76"/>
      <c r="V36" s="78"/>
    </row>
    <row r="37" spans="1:46" ht="15.65" customHeight="1" x14ac:dyDescent="0.3">
      <c r="B37" s="24"/>
      <c r="D37" s="24" t="s">
        <v>22</v>
      </c>
      <c r="E37" s="13" t="s">
        <v>23</v>
      </c>
      <c r="F37" s="30" t="s">
        <v>18</v>
      </c>
      <c r="G37" s="31" t="s">
        <v>16</v>
      </c>
      <c r="H37" s="52">
        <v>222</v>
      </c>
      <c r="I37" s="53" t="s">
        <v>17</v>
      </c>
      <c r="J37" s="54">
        <v>0.80144404332129959</v>
      </c>
      <c r="K37" s="52">
        <v>186</v>
      </c>
      <c r="L37" s="53" t="s">
        <v>17</v>
      </c>
      <c r="M37" s="54">
        <v>0.77178423236514526</v>
      </c>
      <c r="N37" s="55">
        <v>183</v>
      </c>
      <c r="O37" s="53" t="s">
        <v>17</v>
      </c>
      <c r="P37" s="56">
        <v>0.73790322580645162</v>
      </c>
      <c r="Q37" s="52">
        <v>187</v>
      </c>
      <c r="R37" s="53" t="s">
        <v>17</v>
      </c>
      <c r="S37" s="56">
        <f>Q37/Q36</f>
        <v>0.71923076923076923</v>
      </c>
      <c r="T37" s="52">
        <v>183</v>
      </c>
      <c r="U37" s="53" t="s">
        <v>17</v>
      </c>
      <c r="V37" s="56">
        <f>T37/T36</f>
        <v>0.69318181818181823</v>
      </c>
    </row>
    <row r="38" spans="1:46" ht="15.65" customHeight="1" x14ac:dyDescent="0.3">
      <c r="B38" s="15"/>
      <c r="C38" s="57"/>
      <c r="D38" s="57"/>
      <c r="E38" s="15"/>
      <c r="F38" s="79" t="s">
        <v>20</v>
      </c>
      <c r="G38" s="40" t="s">
        <v>16</v>
      </c>
      <c r="H38" s="58">
        <v>55</v>
      </c>
      <c r="I38" s="59" t="s">
        <v>17</v>
      </c>
      <c r="J38" s="60">
        <v>0.19855595667870035</v>
      </c>
      <c r="K38" s="58">
        <v>55</v>
      </c>
      <c r="L38" s="59" t="s">
        <v>17</v>
      </c>
      <c r="M38" s="60">
        <v>0.22821576763485477</v>
      </c>
      <c r="N38" s="61">
        <v>65</v>
      </c>
      <c r="O38" s="59" t="s">
        <v>17</v>
      </c>
      <c r="P38" s="62">
        <v>0.26209677419354838</v>
      </c>
      <c r="Q38" s="58">
        <v>73</v>
      </c>
      <c r="R38" s="59" t="s">
        <v>17</v>
      </c>
      <c r="S38" s="62">
        <f>Q38/Q36</f>
        <v>0.28076923076923077</v>
      </c>
      <c r="T38" s="58">
        <v>81</v>
      </c>
      <c r="U38" s="59" t="s">
        <v>17</v>
      </c>
      <c r="V38" s="62">
        <f>T38/T36</f>
        <v>0.30681818181818182</v>
      </c>
    </row>
    <row r="39" spans="1:46" ht="15.65" customHeight="1" x14ac:dyDescent="0.3">
      <c r="B39" s="13" t="s">
        <v>34</v>
      </c>
      <c r="C39" s="57" t="s">
        <v>10</v>
      </c>
      <c r="D39" s="14" t="s">
        <v>35</v>
      </c>
      <c r="E39" s="15"/>
      <c r="F39" s="73"/>
      <c r="G39" s="16" t="s">
        <v>12</v>
      </c>
      <c r="H39" s="17">
        <v>2903</v>
      </c>
      <c r="I39" s="18"/>
      <c r="J39" s="19"/>
      <c r="K39" s="17">
        <v>2885</v>
      </c>
      <c r="L39" s="18"/>
      <c r="M39" s="19"/>
      <c r="N39" s="20">
        <v>3021</v>
      </c>
      <c r="O39" s="21"/>
      <c r="P39" s="22"/>
      <c r="Q39" s="23">
        <f>Q40+Q41</f>
        <v>2145</v>
      </c>
      <c r="R39" s="21"/>
      <c r="S39" s="22"/>
      <c r="T39" s="23">
        <f>T40+T41</f>
        <v>2158</v>
      </c>
      <c r="U39" s="21"/>
      <c r="V39" s="22"/>
    </row>
    <row r="40" spans="1:46" s="3" customFormat="1" ht="15.65" customHeight="1" x14ac:dyDescent="0.3">
      <c r="A40" s="7"/>
      <c r="B40" s="24"/>
      <c r="C40" s="2"/>
      <c r="D40" s="24" t="s">
        <v>13</v>
      </c>
      <c r="E40" s="26" t="s">
        <v>36</v>
      </c>
      <c r="F40" s="15"/>
      <c r="G40" s="16" t="s">
        <v>16</v>
      </c>
      <c r="H40" s="23">
        <v>1852</v>
      </c>
      <c r="I40" s="80" t="s">
        <v>17</v>
      </c>
      <c r="J40" s="81">
        <v>0.63796073027902167</v>
      </c>
      <c r="K40" s="82">
        <v>1606</v>
      </c>
      <c r="L40" s="83" t="s">
        <v>17</v>
      </c>
      <c r="M40" s="81">
        <v>0.55667244367417679</v>
      </c>
      <c r="N40" s="84">
        <v>1595</v>
      </c>
      <c r="O40" s="83" t="s">
        <v>17</v>
      </c>
      <c r="P40" s="85">
        <v>0.52797087057265801</v>
      </c>
      <c r="Q40" s="82">
        <v>1536</v>
      </c>
      <c r="R40" s="83" t="s">
        <v>17</v>
      </c>
      <c r="S40" s="85">
        <f>Q40/Q39</f>
        <v>0.71608391608391608</v>
      </c>
      <c r="T40" s="82">
        <v>1727</v>
      </c>
      <c r="U40" s="83" t="s">
        <v>17</v>
      </c>
      <c r="V40" s="85">
        <f>T40/T39</f>
        <v>0.80027803521779428</v>
      </c>
      <c r="W40" s="7"/>
      <c r="Y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</row>
    <row r="41" spans="1:46" s="3" customFormat="1" ht="15.65" customHeight="1" x14ac:dyDescent="0.3">
      <c r="A41" s="7"/>
      <c r="C41" s="57"/>
      <c r="D41" s="2"/>
      <c r="E41" s="15" t="s">
        <v>21</v>
      </c>
      <c r="F41" s="15"/>
      <c r="G41" s="16" t="s">
        <v>16</v>
      </c>
      <c r="H41" s="75">
        <v>1051</v>
      </c>
      <c r="I41" s="76" t="s">
        <v>17</v>
      </c>
      <c r="J41" s="86">
        <v>0.36203926972097827</v>
      </c>
      <c r="K41" s="75">
        <v>1279</v>
      </c>
      <c r="L41" s="76" t="s">
        <v>17</v>
      </c>
      <c r="M41" s="86">
        <v>0.44332755632582321</v>
      </c>
      <c r="N41" s="87">
        <v>1426</v>
      </c>
      <c r="O41" s="76" t="s">
        <v>17</v>
      </c>
      <c r="P41" s="88">
        <v>0.47202912942734193</v>
      </c>
      <c r="Q41" s="75">
        <v>609</v>
      </c>
      <c r="R41" s="76" t="s">
        <v>17</v>
      </c>
      <c r="S41" s="88">
        <f>Q41/Q39</f>
        <v>0.28391608391608392</v>
      </c>
      <c r="T41" s="75">
        <v>431</v>
      </c>
      <c r="U41" s="76" t="s">
        <v>17</v>
      </c>
      <c r="V41" s="88">
        <f>T41/T39</f>
        <v>0.19972196478220575</v>
      </c>
      <c r="W41" s="7"/>
      <c r="Y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</row>
    <row r="42" spans="1:46" s="3" customFormat="1" ht="15.65" customHeight="1" x14ac:dyDescent="0.3">
      <c r="A42" s="7"/>
      <c r="C42" s="2" t="s">
        <v>33</v>
      </c>
      <c r="D42" s="14" t="s">
        <v>35</v>
      </c>
      <c r="E42" s="15"/>
      <c r="F42" s="15"/>
      <c r="G42" s="16" t="s">
        <v>12</v>
      </c>
      <c r="H42" s="23">
        <v>73</v>
      </c>
      <c r="I42" s="21"/>
      <c r="J42" s="89"/>
      <c r="K42" s="23">
        <v>67</v>
      </c>
      <c r="L42" s="21"/>
      <c r="M42" s="89"/>
      <c r="N42" s="20">
        <v>63</v>
      </c>
      <c r="O42" s="21"/>
      <c r="P42" s="90"/>
      <c r="Q42" s="23">
        <f>Q43+Q44</f>
        <v>73</v>
      </c>
      <c r="R42" s="21"/>
      <c r="S42" s="90"/>
      <c r="T42" s="23">
        <f>T43+T44</f>
        <v>77</v>
      </c>
      <c r="U42" s="21"/>
      <c r="V42" s="90"/>
      <c r="W42" s="7"/>
      <c r="Y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</row>
    <row r="43" spans="1:46" s="3" customFormat="1" ht="15.65" customHeight="1" x14ac:dyDescent="0.3">
      <c r="A43" s="7"/>
      <c r="B43" s="24"/>
      <c r="C43" s="2"/>
      <c r="D43" s="24" t="s">
        <v>22</v>
      </c>
      <c r="E43" s="72" t="s">
        <v>37</v>
      </c>
      <c r="F43" s="91" t="s">
        <v>18</v>
      </c>
      <c r="G43" s="31" t="s">
        <v>16</v>
      </c>
      <c r="H43" s="52">
        <v>32</v>
      </c>
      <c r="I43" s="53" t="s">
        <v>17</v>
      </c>
      <c r="J43" s="81">
        <v>0.43835616438356162</v>
      </c>
      <c r="K43" s="82">
        <v>32</v>
      </c>
      <c r="L43" s="83" t="s">
        <v>17</v>
      </c>
      <c r="M43" s="81">
        <v>0.47761194029850745</v>
      </c>
      <c r="N43" s="84">
        <v>29</v>
      </c>
      <c r="O43" s="83" t="s">
        <v>17</v>
      </c>
      <c r="P43" s="85">
        <v>0.46031746031746029</v>
      </c>
      <c r="Q43" s="82">
        <v>40</v>
      </c>
      <c r="R43" s="83" t="s">
        <v>17</v>
      </c>
      <c r="S43" s="85">
        <f>Q43/Q42</f>
        <v>0.54794520547945202</v>
      </c>
      <c r="T43" s="82">
        <v>48</v>
      </c>
      <c r="U43" s="83" t="s">
        <v>17</v>
      </c>
      <c r="V43" s="85">
        <f>T43/T42</f>
        <v>0.62337662337662336</v>
      </c>
      <c r="W43" s="7"/>
      <c r="Y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</row>
    <row r="44" spans="1:46" s="3" customFormat="1" ht="15.65" customHeight="1" x14ac:dyDescent="0.3">
      <c r="A44" s="7"/>
      <c r="B44" s="15"/>
      <c r="C44" s="57"/>
      <c r="D44" s="57"/>
      <c r="E44" s="15"/>
      <c r="F44" s="27" t="s">
        <v>20</v>
      </c>
      <c r="G44" s="16" t="s">
        <v>16</v>
      </c>
      <c r="H44" s="58">
        <v>41</v>
      </c>
      <c r="I44" s="59" t="s">
        <v>17</v>
      </c>
      <c r="J44" s="60">
        <v>0.56164383561643838</v>
      </c>
      <c r="K44" s="58">
        <v>35</v>
      </c>
      <c r="L44" s="59" t="s">
        <v>17</v>
      </c>
      <c r="M44" s="60">
        <v>0.52238805970149249</v>
      </c>
      <c r="N44" s="61">
        <v>34</v>
      </c>
      <c r="O44" s="59" t="s">
        <v>17</v>
      </c>
      <c r="P44" s="62">
        <v>0.53968253968253965</v>
      </c>
      <c r="Q44" s="58">
        <v>33</v>
      </c>
      <c r="R44" s="59" t="s">
        <v>17</v>
      </c>
      <c r="S44" s="62">
        <f>Q44/Q42</f>
        <v>0.45205479452054792</v>
      </c>
      <c r="T44" s="58">
        <v>29</v>
      </c>
      <c r="U44" s="59" t="s">
        <v>17</v>
      </c>
      <c r="V44" s="62">
        <f>T44/T42</f>
        <v>0.37662337662337664</v>
      </c>
      <c r="W44" s="7"/>
      <c r="Y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</row>
    <row r="45" spans="1:46" s="3" customFormat="1" ht="15.65" customHeight="1" x14ac:dyDescent="0.3">
      <c r="A45" s="7"/>
      <c r="B45" s="13"/>
      <c r="C45" s="72"/>
      <c r="D45" s="72"/>
      <c r="E45" s="13"/>
      <c r="F45" s="13"/>
      <c r="G45" s="92"/>
      <c r="H45" s="93"/>
      <c r="I45" s="94"/>
      <c r="J45" s="95"/>
      <c r="K45" s="93"/>
      <c r="L45" s="94"/>
      <c r="M45" s="95"/>
      <c r="N45" s="93"/>
      <c r="O45" s="94"/>
      <c r="P45" s="95"/>
      <c r="Q45" s="93"/>
      <c r="R45" s="94"/>
      <c r="S45" s="95"/>
      <c r="T45" s="93"/>
      <c r="U45" s="94"/>
      <c r="V45" s="95"/>
      <c r="W45" s="7"/>
      <c r="Y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</row>
    <row r="46" spans="1:46" s="96" customFormat="1" ht="15.65" customHeight="1" x14ac:dyDescent="0.3">
      <c r="B46" s="97" t="s">
        <v>38</v>
      </c>
      <c r="C46" s="57"/>
      <c r="D46" s="57"/>
      <c r="E46" s="15"/>
      <c r="F46" s="15"/>
      <c r="G46" s="98"/>
      <c r="H46" s="15"/>
      <c r="I46" s="99"/>
      <c r="J46" s="22"/>
      <c r="K46" s="15"/>
      <c r="L46" s="99"/>
      <c r="M46" s="22"/>
      <c r="N46" s="15"/>
      <c r="O46" s="99"/>
      <c r="P46" s="22"/>
      <c r="Q46" s="15"/>
      <c r="R46" s="99"/>
      <c r="S46" s="22"/>
      <c r="T46" s="15"/>
      <c r="U46" s="99"/>
      <c r="V46" s="22"/>
      <c r="X46" s="100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</row>
    <row r="47" spans="1:46" s="101" customFormat="1" ht="24" customHeight="1" x14ac:dyDescent="0.3">
      <c r="B47" s="8"/>
      <c r="C47" s="9" t="s">
        <v>1</v>
      </c>
      <c r="D47" s="10"/>
      <c r="E47" s="9" t="s">
        <v>2</v>
      </c>
      <c r="F47" s="9"/>
      <c r="G47" s="11" t="s">
        <v>3</v>
      </c>
      <c r="H47" s="237" t="s">
        <v>4</v>
      </c>
      <c r="I47" s="238"/>
      <c r="J47" s="239"/>
      <c r="K47" s="237" t="s">
        <v>5</v>
      </c>
      <c r="L47" s="238"/>
      <c r="M47" s="239"/>
      <c r="N47" s="238" t="s">
        <v>6</v>
      </c>
      <c r="O47" s="238"/>
      <c r="P47" s="238"/>
      <c r="Q47" s="237" t="s">
        <v>7</v>
      </c>
      <c r="R47" s="238"/>
      <c r="S47" s="238"/>
      <c r="T47" s="237" t="s">
        <v>8</v>
      </c>
      <c r="U47" s="238"/>
      <c r="V47" s="238"/>
      <c r="X47" s="102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</row>
    <row r="48" spans="1:46" ht="15.65" customHeight="1" x14ac:dyDescent="0.3">
      <c r="B48" s="13" t="s">
        <v>39</v>
      </c>
      <c r="C48" s="2" t="s">
        <v>10</v>
      </c>
      <c r="D48" s="14" t="s">
        <v>40</v>
      </c>
      <c r="E48" s="15"/>
      <c r="F48" s="15"/>
      <c r="G48" s="16" t="s">
        <v>12</v>
      </c>
      <c r="H48" s="17">
        <v>2954</v>
      </c>
      <c r="I48" s="18"/>
      <c r="J48" s="19"/>
      <c r="K48" s="17">
        <v>3055</v>
      </c>
      <c r="L48" s="18"/>
      <c r="M48" s="19"/>
      <c r="N48" s="20">
        <v>3363</v>
      </c>
      <c r="O48" s="21"/>
      <c r="P48" s="22"/>
      <c r="Q48" s="23">
        <f>Q49+Q55</f>
        <v>1982</v>
      </c>
      <c r="R48" s="21"/>
      <c r="S48" s="22"/>
      <c r="T48" s="23">
        <f>T49+T55</f>
        <v>1764</v>
      </c>
      <c r="U48" s="21"/>
      <c r="V48" s="22"/>
    </row>
    <row r="49" spans="2:22" ht="15.65" customHeight="1" x14ac:dyDescent="0.3">
      <c r="B49" s="24"/>
      <c r="D49" s="24" t="s">
        <v>13</v>
      </c>
      <c r="E49" s="26" t="s">
        <v>36</v>
      </c>
      <c r="G49" s="103" t="s">
        <v>16</v>
      </c>
      <c r="H49" s="104">
        <v>356</v>
      </c>
      <c r="I49" s="80" t="s">
        <v>17</v>
      </c>
      <c r="J49" s="105">
        <v>0.12051455653351388</v>
      </c>
      <c r="K49" s="104">
        <v>375</v>
      </c>
      <c r="L49" s="80" t="s">
        <v>17</v>
      </c>
      <c r="M49" s="105">
        <v>0.12274959083469722</v>
      </c>
      <c r="N49" s="106">
        <v>450</v>
      </c>
      <c r="O49" s="80" t="s">
        <v>17</v>
      </c>
      <c r="P49" s="107">
        <v>0.13380909901873328</v>
      </c>
      <c r="Q49" s="104">
        <f>Q50+Q51</f>
        <v>437</v>
      </c>
      <c r="R49" s="80" t="s">
        <v>17</v>
      </c>
      <c r="S49" s="107">
        <f>Q49/Q48</f>
        <v>0.22048435923309789</v>
      </c>
      <c r="T49" s="104">
        <f>T50+T51</f>
        <v>472</v>
      </c>
      <c r="U49" s="80" t="s">
        <v>17</v>
      </c>
      <c r="V49" s="107">
        <f>T49/T48</f>
        <v>0.26757369614512472</v>
      </c>
    </row>
    <row r="50" spans="2:22" ht="15.65" customHeight="1" x14ac:dyDescent="0.3">
      <c r="B50" s="2"/>
      <c r="D50" s="24"/>
      <c r="E50" s="24" t="s">
        <v>41</v>
      </c>
      <c r="F50" s="108" t="s">
        <v>18</v>
      </c>
      <c r="G50" s="109" t="s">
        <v>12</v>
      </c>
      <c r="H50" s="82">
        <v>277</v>
      </c>
      <c r="I50" s="83"/>
      <c r="J50" s="81"/>
      <c r="K50" s="82">
        <v>278</v>
      </c>
      <c r="L50" s="83"/>
      <c r="M50" s="81"/>
      <c r="N50" s="84">
        <v>334</v>
      </c>
      <c r="O50" s="83"/>
      <c r="P50" s="85"/>
      <c r="Q50" s="82">
        <v>320</v>
      </c>
      <c r="R50" s="83"/>
      <c r="S50" s="85"/>
      <c r="T50" s="82">
        <v>356</v>
      </c>
      <c r="U50" s="83"/>
      <c r="V50" s="85"/>
    </row>
    <row r="51" spans="2:22" ht="15.65" customHeight="1" x14ac:dyDescent="0.3">
      <c r="B51" s="2"/>
      <c r="D51" s="24"/>
      <c r="E51" s="15"/>
      <c r="F51" s="15" t="s">
        <v>20</v>
      </c>
      <c r="G51" s="16" t="s">
        <v>12</v>
      </c>
      <c r="H51" s="23">
        <v>79</v>
      </c>
      <c r="I51" s="21"/>
      <c r="J51" s="28"/>
      <c r="K51" s="23">
        <v>97</v>
      </c>
      <c r="L51" s="21"/>
      <c r="M51" s="28"/>
      <c r="N51" s="20">
        <v>116</v>
      </c>
      <c r="O51" s="21"/>
      <c r="P51" s="29"/>
      <c r="Q51" s="23">
        <v>117</v>
      </c>
      <c r="R51" s="21"/>
      <c r="S51" s="29"/>
      <c r="T51" s="23">
        <v>116</v>
      </c>
      <c r="U51" s="21"/>
      <c r="V51" s="29"/>
    </row>
    <row r="52" spans="2:22" ht="15.65" customHeight="1" x14ac:dyDescent="0.3">
      <c r="B52" s="2"/>
      <c r="D52" s="24"/>
      <c r="E52" s="240" t="s">
        <v>42</v>
      </c>
      <c r="F52" s="241"/>
      <c r="G52" s="103" t="s">
        <v>16</v>
      </c>
      <c r="H52" s="110">
        <v>217</v>
      </c>
      <c r="I52" s="5" t="s">
        <v>17</v>
      </c>
      <c r="J52" s="105">
        <v>0.6095505617977528</v>
      </c>
      <c r="K52" s="110">
        <v>208</v>
      </c>
      <c r="L52" s="5" t="s">
        <v>17</v>
      </c>
      <c r="M52" s="105">
        <v>0.55466666666666664</v>
      </c>
      <c r="N52" s="3">
        <v>260</v>
      </c>
      <c r="O52" s="5" t="s">
        <v>17</v>
      </c>
      <c r="P52" s="107">
        <v>0.57777777777777772</v>
      </c>
      <c r="Q52" s="110">
        <f>Q53+Q54</f>
        <v>249</v>
      </c>
      <c r="R52" s="5" t="s">
        <v>17</v>
      </c>
      <c r="S52" s="107">
        <f>Q52/Q49</f>
        <v>0.56979405034324948</v>
      </c>
      <c r="T52" s="110">
        <f>T53+T54</f>
        <v>300</v>
      </c>
      <c r="U52" s="5" t="s">
        <v>17</v>
      </c>
      <c r="V52" s="107">
        <f>T52/T49</f>
        <v>0.63559322033898302</v>
      </c>
    </row>
    <row r="53" spans="2:22" ht="15.65" customHeight="1" x14ac:dyDescent="0.3">
      <c r="B53" s="2"/>
      <c r="D53" s="24"/>
      <c r="E53" s="111" t="s">
        <v>43</v>
      </c>
      <c r="F53" s="108" t="s">
        <v>18</v>
      </c>
      <c r="G53" s="109" t="s">
        <v>12</v>
      </c>
      <c r="H53" s="70">
        <v>175</v>
      </c>
      <c r="I53" s="112"/>
      <c r="J53" s="81"/>
      <c r="K53" s="70">
        <v>167</v>
      </c>
      <c r="L53" s="112"/>
      <c r="M53" s="81"/>
      <c r="N53" s="108">
        <v>202</v>
      </c>
      <c r="O53" s="112"/>
      <c r="P53" s="85"/>
      <c r="Q53" s="70">
        <v>189</v>
      </c>
      <c r="R53" s="112"/>
      <c r="S53" s="85"/>
      <c r="T53" s="70">
        <v>234</v>
      </c>
      <c r="U53" s="112"/>
      <c r="V53" s="85"/>
    </row>
    <row r="54" spans="2:22" ht="15.65" customHeight="1" x14ac:dyDescent="0.3">
      <c r="B54" s="2"/>
      <c r="D54" s="24"/>
      <c r="E54" s="15"/>
      <c r="F54" s="15" t="s">
        <v>20</v>
      </c>
      <c r="G54" s="16" t="s">
        <v>12</v>
      </c>
      <c r="H54" s="113">
        <v>42</v>
      </c>
      <c r="I54" s="99"/>
      <c r="J54" s="28"/>
      <c r="K54" s="113">
        <v>41</v>
      </c>
      <c r="L54" s="99"/>
      <c r="M54" s="28"/>
      <c r="N54" s="15">
        <v>58</v>
      </c>
      <c r="O54" s="99"/>
      <c r="P54" s="29"/>
      <c r="Q54" s="113">
        <v>60</v>
      </c>
      <c r="R54" s="99"/>
      <c r="S54" s="29"/>
      <c r="T54" s="113">
        <v>66</v>
      </c>
      <c r="U54" s="99"/>
      <c r="V54" s="29"/>
    </row>
    <row r="55" spans="2:22" ht="15.65" customHeight="1" x14ac:dyDescent="0.3">
      <c r="B55" s="2"/>
      <c r="D55" s="24"/>
      <c r="E55" s="15" t="s">
        <v>21</v>
      </c>
      <c r="G55" s="103" t="s">
        <v>16</v>
      </c>
      <c r="H55" s="104">
        <v>2598</v>
      </c>
      <c r="I55" s="80" t="s">
        <v>17</v>
      </c>
      <c r="J55" s="105">
        <v>0.87948544346648616</v>
      </c>
      <c r="K55" s="104">
        <v>2680</v>
      </c>
      <c r="L55" s="80" t="s">
        <v>17</v>
      </c>
      <c r="M55" s="105">
        <v>0.87725040916530284</v>
      </c>
      <c r="N55" s="106">
        <v>2913</v>
      </c>
      <c r="O55" s="80" t="s">
        <v>17</v>
      </c>
      <c r="P55" s="107">
        <v>0.86619090098126672</v>
      </c>
      <c r="Q55" s="104">
        <f>Q56+Q57</f>
        <v>1545</v>
      </c>
      <c r="R55" s="80" t="s">
        <v>17</v>
      </c>
      <c r="S55" s="107">
        <f>Q55/Q48</f>
        <v>0.77951564076690216</v>
      </c>
      <c r="T55" s="104">
        <f>T56+T57</f>
        <v>1292</v>
      </c>
      <c r="U55" s="80" t="s">
        <v>17</v>
      </c>
      <c r="V55" s="107">
        <f>T55/T48</f>
        <v>0.73242630385487528</v>
      </c>
    </row>
    <row r="56" spans="2:22" ht="15.65" customHeight="1" x14ac:dyDescent="0.3">
      <c r="B56" s="2"/>
      <c r="D56" s="24"/>
      <c r="E56" s="24" t="s">
        <v>44</v>
      </c>
      <c r="F56" s="108" t="s">
        <v>18</v>
      </c>
      <c r="G56" s="109" t="s">
        <v>12</v>
      </c>
      <c r="H56" s="82">
        <v>1357</v>
      </c>
      <c r="I56" s="83"/>
      <c r="J56" s="81"/>
      <c r="K56" s="82">
        <v>1426</v>
      </c>
      <c r="L56" s="83"/>
      <c r="M56" s="81"/>
      <c r="N56" s="84">
        <v>1496</v>
      </c>
      <c r="O56" s="83"/>
      <c r="P56" s="85"/>
      <c r="Q56" s="82">
        <v>860</v>
      </c>
      <c r="R56" s="83"/>
      <c r="S56" s="85"/>
      <c r="T56" s="82">
        <v>818</v>
      </c>
      <c r="U56" s="83"/>
      <c r="V56" s="85"/>
    </row>
    <row r="57" spans="2:22" ht="15.65" customHeight="1" x14ac:dyDescent="0.3">
      <c r="B57" s="2"/>
      <c r="D57" s="51"/>
      <c r="E57" s="15"/>
      <c r="F57" s="15" t="s">
        <v>20</v>
      </c>
      <c r="G57" s="16" t="s">
        <v>12</v>
      </c>
      <c r="H57" s="23">
        <v>1241</v>
      </c>
      <c r="I57" s="21"/>
      <c r="J57" s="28"/>
      <c r="K57" s="23">
        <v>1254</v>
      </c>
      <c r="L57" s="21"/>
      <c r="M57" s="28"/>
      <c r="N57" s="20">
        <v>1417</v>
      </c>
      <c r="O57" s="21"/>
      <c r="P57" s="29"/>
      <c r="Q57" s="23">
        <v>685</v>
      </c>
      <c r="R57" s="21"/>
      <c r="S57" s="29"/>
      <c r="T57" s="23">
        <v>474</v>
      </c>
      <c r="U57" s="21"/>
      <c r="V57" s="29"/>
    </row>
    <row r="58" spans="2:22" ht="15.65" customHeight="1" x14ac:dyDescent="0.3">
      <c r="B58" s="24"/>
      <c r="D58" s="24" t="s">
        <v>22</v>
      </c>
      <c r="E58" s="3" t="s">
        <v>23</v>
      </c>
      <c r="F58" s="91" t="s">
        <v>18</v>
      </c>
      <c r="G58" s="109" t="s">
        <v>16</v>
      </c>
      <c r="H58" s="82">
        <v>1634</v>
      </c>
      <c r="I58" s="83" t="s">
        <v>17</v>
      </c>
      <c r="J58" s="81">
        <v>0.55314827352742046</v>
      </c>
      <c r="K58" s="82">
        <v>1704</v>
      </c>
      <c r="L58" s="83" t="s">
        <v>17</v>
      </c>
      <c r="M58" s="81">
        <v>0.55777414075286413</v>
      </c>
      <c r="N58" s="84">
        <v>1830</v>
      </c>
      <c r="O58" s="83" t="s">
        <v>17</v>
      </c>
      <c r="P58" s="85">
        <v>0.54415700267618194</v>
      </c>
      <c r="Q58" s="82">
        <v>1180</v>
      </c>
      <c r="R58" s="83" t="s">
        <v>17</v>
      </c>
      <c r="S58" s="85">
        <v>0.54415700267618194</v>
      </c>
      <c r="T58" s="82">
        <v>1174</v>
      </c>
      <c r="U58" s="83" t="s">
        <v>17</v>
      </c>
      <c r="V58" s="85">
        <v>0.54415700267618194</v>
      </c>
    </row>
    <row r="59" spans="2:22" ht="15.65" customHeight="1" x14ac:dyDescent="0.3">
      <c r="B59" s="57"/>
      <c r="C59" s="57"/>
      <c r="D59" s="57"/>
      <c r="E59" s="15"/>
      <c r="F59" s="27" t="s">
        <v>20</v>
      </c>
      <c r="G59" s="16" t="s">
        <v>16</v>
      </c>
      <c r="H59" s="104">
        <v>1320</v>
      </c>
      <c r="I59" s="80" t="s">
        <v>17</v>
      </c>
      <c r="J59" s="114">
        <v>0.44685172647257954</v>
      </c>
      <c r="K59" s="104">
        <v>1351</v>
      </c>
      <c r="L59" s="80" t="s">
        <v>17</v>
      </c>
      <c r="M59" s="114">
        <v>0.44222585924713587</v>
      </c>
      <c r="N59" s="106">
        <v>1533</v>
      </c>
      <c r="O59" s="80" t="s">
        <v>17</v>
      </c>
      <c r="P59" s="115">
        <v>0.455842997323818</v>
      </c>
      <c r="Q59" s="104">
        <v>802</v>
      </c>
      <c r="R59" s="80" t="s">
        <v>17</v>
      </c>
      <c r="S59" s="115">
        <v>0.455842997323818</v>
      </c>
      <c r="T59" s="104">
        <v>590</v>
      </c>
      <c r="U59" s="80" t="s">
        <v>17</v>
      </c>
      <c r="V59" s="115">
        <v>0.455842997323818</v>
      </c>
    </row>
    <row r="60" spans="2:22" ht="15.65" customHeight="1" x14ac:dyDescent="0.3">
      <c r="B60" s="26" t="s">
        <v>45</v>
      </c>
      <c r="C60" s="116" t="s">
        <v>24</v>
      </c>
      <c r="D60" s="14"/>
      <c r="E60" s="14" t="s">
        <v>46</v>
      </c>
      <c r="F60" s="14"/>
      <c r="G60" s="117" t="s">
        <v>47</v>
      </c>
      <c r="H60" s="118">
        <v>303</v>
      </c>
      <c r="I60" s="119" t="s">
        <v>17</v>
      </c>
      <c r="J60" s="88">
        <v>2.5100000000000001E-2</v>
      </c>
      <c r="K60" s="118">
        <v>313</v>
      </c>
      <c r="L60" s="119" t="s">
        <v>17</v>
      </c>
      <c r="M60" s="88">
        <v>2.6200000000000001E-2</v>
      </c>
      <c r="N60" s="118">
        <v>332.5</v>
      </c>
      <c r="O60" s="119" t="s">
        <v>17</v>
      </c>
      <c r="P60" s="88">
        <v>2.8000000000000001E-2</v>
      </c>
      <c r="Q60" s="118">
        <v>325</v>
      </c>
      <c r="R60" s="119" t="s">
        <v>17</v>
      </c>
      <c r="S60" s="88">
        <v>2.7300000000000001E-2</v>
      </c>
      <c r="T60" s="118">
        <v>400</v>
      </c>
      <c r="U60" s="119" t="s">
        <v>17</v>
      </c>
      <c r="V60" s="88">
        <v>2.7300000000000001E-2</v>
      </c>
    </row>
    <row r="61" spans="2:22" ht="14.5" customHeight="1" x14ac:dyDescent="0.3">
      <c r="B61" s="3" t="s">
        <v>48</v>
      </c>
      <c r="C61" s="63" t="s">
        <v>24</v>
      </c>
      <c r="D61" s="240" t="s">
        <v>49</v>
      </c>
      <c r="E61" s="240"/>
      <c r="F61" s="242"/>
      <c r="G61" s="16" t="s">
        <v>16</v>
      </c>
      <c r="H61" s="23">
        <f>H62+H63</f>
        <v>230</v>
      </c>
      <c r="I61" s="80" t="s">
        <v>17</v>
      </c>
      <c r="J61" s="81">
        <f>H61/H7</f>
        <v>2.2336602894046809E-2</v>
      </c>
      <c r="K61" s="23">
        <f>K62+K63</f>
        <v>246</v>
      </c>
      <c r="L61" s="80" t="s">
        <v>17</v>
      </c>
      <c r="M61" s="81">
        <f>K61/K7</f>
        <v>2.3742881961200658E-2</v>
      </c>
      <c r="N61" s="20">
        <f>N62+N63</f>
        <v>330</v>
      </c>
      <c r="O61" s="80" t="s">
        <v>17</v>
      </c>
      <c r="P61" s="81">
        <f>N61/N7</f>
        <v>3.2894736842105261E-2</v>
      </c>
      <c r="Q61" s="23">
        <f>Q62+Q63</f>
        <v>228</v>
      </c>
      <c r="R61" s="80" t="s">
        <v>17</v>
      </c>
      <c r="S61" s="85">
        <f>Q61/Q7</f>
        <v>2.2601110229976209E-2</v>
      </c>
      <c r="T61" s="23">
        <f>T62+T63</f>
        <v>292</v>
      </c>
      <c r="U61" s="80" t="s">
        <v>17</v>
      </c>
      <c r="V61" s="85">
        <f>T61/T7</f>
        <v>2.4278706244283695E-2</v>
      </c>
    </row>
    <row r="62" spans="2:22" ht="15.65" customHeight="1" x14ac:dyDescent="0.3">
      <c r="B62" s="24"/>
      <c r="D62" s="24"/>
      <c r="E62" s="24" t="s">
        <v>22</v>
      </c>
      <c r="F62" s="108" t="s">
        <v>18</v>
      </c>
      <c r="G62" s="109" t="s">
        <v>16</v>
      </c>
      <c r="H62" s="82">
        <v>175</v>
      </c>
      <c r="I62" s="83" t="s">
        <v>17</v>
      </c>
      <c r="J62" s="81">
        <f>H62/H8</f>
        <v>2.0734597156398103E-2</v>
      </c>
      <c r="K62" s="82">
        <v>186</v>
      </c>
      <c r="L62" s="83" t="s">
        <v>17</v>
      </c>
      <c r="M62" s="81">
        <f>K62/K8</f>
        <v>2.1854071201973916E-2</v>
      </c>
      <c r="N62" s="84">
        <v>238</v>
      </c>
      <c r="O62" s="83" t="s">
        <v>17</v>
      </c>
      <c r="P62" s="81">
        <f>N62/N8</f>
        <v>2.9127401786806999E-2</v>
      </c>
      <c r="Q62" s="82">
        <v>186</v>
      </c>
      <c r="R62" s="83" t="s">
        <v>17</v>
      </c>
      <c r="S62" s="85">
        <f>Q62/Q8</f>
        <v>2.2763431648513036E-2</v>
      </c>
      <c r="T62" s="82">
        <v>241</v>
      </c>
      <c r="U62" s="83" t="s">
        <v>17</v>
      </c>
      <c r="V62" s="85">
        <f>T62/T8</f>
        <v>2.458932761963065E-2</v>
      </c>
    </row>
    <row r="63" spans="2:22" ht="15.65" customHeight="1" x14ac:dyDescent="0.3">
      <c r="B63" s="2"/>
      <c r="C63" s="57"/>
      <c r="D63" s="57"/>
      <c r="E63" s="57"/>
      <c r="F63" s="15" t="s">
        <v>20</v>
      </c>
      <c r="G63" s="16" t="s">
        <v>16</v>
      </c>
      <c r="H63" s="104">
        <v>55</v>
      </c>
      <c r="I63" s="80" t="s">
        <v>17</v>
      </c>
      <c r="J63" s="114">
        <f>H63/H9</f>
        <v>2.9617662897145933E-2</v>
      </c>
      <c r="K63" s="104">
        <v>60</v>
      </c>
      <c r="L63" s="80" t="s">
        <v>17</v>
      </c>
      <c r="M63" s="114">
        <f>K63/K9</f>
        <v>3.2432432432432434E-2</v>
      </c>
      <c r="N63" s="106">
        <v>92</v>
      </c>
      <c r="O63" s="80" t="s">
        <v>17</v>
      </c>
      <c r="P63" s="114">
        <f>N63/N9</f>
        <v>4.9435787211176786E-2</v>
      </c>
      <c r="Q63" s="104">
        <v>42</v>
      </c>
      <c r="R63" s="80" t="s">
        <v>17</v>
      </c>
      <c r="S63" s="115">
        <f>Q63/Q9</f>
        <v>2.1909233176838811E-2</v>
      </c>
      <c r="T63" s="104">
        <v>51</v>
      </c>
      <c r="U63" s="80" t="s">
        <v>17</v>
      </c>
      <c r="V63" s="115">
        <f>T63/T9</f>
        <v>2.2911051212938006E-2</v>
      </c>
    </row>
    <row r="64" spans="2:22" ht="15.65" customHeight="1" x14ac:dyDescent="0.3">
      <c r="C64" s="2" t="s">
        <v>33</v>
      </c>
      <c r="D64" s="240" t="s">
        <v>49</v>
      </c>
      <c r="E64" s="240"/>
      <c r="F64" s="242"/>
      <c r="G64" s="16" t="s">
        <v>16</v>
      </c>
      <c r="H64" s="75">
        <v>4</v>
      </c>
      <c r="I64" s="76" t="s">
        <v>17</v>
      </c>
      <c r="J64" s="86">
        <v>1.444043321299639E-2</v>
      </c>
      <c r="K64" s="75">
        <v>9</v>
      </c>
      <c r="L64" s="76" t="s">
        <v>17</v>
      </c>
      <c r="M64" s="86">
        <v>3.7344398340248962E-2</v>
      </c>
      <c r="N64" s="87">
        <v>13</v>
      </c>
      <c r="O64" s="76" t="s">
        <v>17</v>
      </c>
      <c r="P64" s="88">
        <v>5.2419354838709679E-2</v>
      </c>
      <c r="Q64" s="75">
        <f>Q65+Q66</f>
        <v>13</v>
      </c>
      <c r="R64" s="76" t="s">
        <v>17</v>
      </c>
      <c r="S64" s="88">
        <f>Q64/Q36</f>
        <v>0.05</v>
      </c>
      <c r="T64" s="75">
        <f>T65+T66</f>
        <v>15</v>
      </c>
      <c r="U64" s="76" t="s">
        <v>17</v>
      </c>
      <c r="V64" s="88">
        <f>T64/T36</f>
        <v>5.6818181818181816E-2</v>
      </c>
    </row>
    <row r="65" spans="2:46" ht="15.65" customHeight="1" x14ac:dyDescent="0.3">
      <c r="B65" s="24"/>
      <c r="D65" s="24"/>
      <c r="E65" s="24" t="s">
        <v>22</v>
      </c>
      <c r="F65" s="120" t="s">
        <v>18</v>
      </c>
      <c r="G65" s="109" t="s">
        <v>47</v>
      </c>
      <c r="H65" s="82">
        <v>3</v>
      </c>
      <c r="I65" s="83" t="s">
        <v>17</v>
      </c>
      <c r="J65" s="81">
        <v>1.3513513513513514E-2</v>
      </c>
      <c r="K65" s="82">
        <v>5</v>
      </c>
      <c r="L65" s="83" t="s">
        <v>17</v>
      </c>
      <c r="M65" s="81">
        <v>2.6881720430107527E-2</v>
      </c>
      <c r="N65" s="84">
        <v>9</v>
      </c>
      <c r="O65" s="83" t="s">
        <v>17</v>
      </c>
      <c r="P65" s="85">
        <v>4.9180327868852458E-2</v>
      </c>
      <c r="Q65" s="82">
        <v>10</v>
      </c>
      <c r="R65" s="83" t="s">
        <v>17</v>
      </c>
      <c r="S65" s="85">
        <f>Q65/Q37</f>
        <v>5.3475935828877004E-2</v>
      </c>
      <c r="T65" s="82">
        <v>12</v>
      </c>
      <c r="U65" s="83" t="s">
        <v>17</v>
      </c>
      <c r="V65" s="85">
        <f>T65/T37</f>
        <v>6.5573770491803282E-2</v>
      </c>
    </row>
    <row r="66" spans="2:46" ht="15.65" customHeight="1" x14ac:dyDescent="0.3">
      <c r="B66" s="15"/>
      <c r="C66" s="57"/>
      <c r="D66" s="57"/>
      <c r="E66" s="57"/>
      <c r="F66" s="15" t="s">
        <v>20</v>
      </c>
      <c r="G66" s="16" t="s">
        <v>16</v>
      </c>
      <c r="H66" s="23">
        <v>1</v>
      </c>
      <c r="I66" s="59" t="s">
        <v>17</v>
      </c>
      <c r="J66" s="60">
        <v>1.8181818181818181E-2</v>
      </c>
      <c r="K66" s="58">
        <v>4</v>
      </c>
      <c r="L66" s="59" t="s">
        <v>17</v>
      </c>
      <c r="M66" s="60">
        <v>7.2727272727272724E-2</v>
      </c>
      <c r="N66" s="61">
        <v>4</v>
      </c>
      <c r="O66" s="59" t="s">
        <v>17</v>
      </c>
      <c r="P66" s="62">
        <v>6.1538461538461542E-2</v>
      </c>
      <c r="Q66" s="58">
        <v>3</v>
      </c>
      <c r="R66" s="59" t="s">
        <v>17</v>
      </c>
      <c r="S66" s="62">
        <f>Q66/Q38</f>
        <v>4.1095890410958902E-2</v>
      </c>
      <c r="T66" s="58">
        <v>3</v>
      </c>
      <c r="U66" s="59" t="s">
        <v>17</v>
      </c>
      <c r="V66" s="62">
        <f>T66/T38</f>
        <v>3.7037037037037035E-2</v>
      </c>
    </row>
    <row r="67" spans="2:46" ht="15.65" customHeight="1" x14ac:dyDescent="0.3">
      <c r="H67" s="106"/>
      <c r="I67" s="80"/>
      <c r="J67" s="121"/>
      <c r="K67" s="106"/>
      <c r="L67" s="80"/>
      <c r="M67" s="121"/>
      <c r="N67" s="106"/>
      <c r="O67" s="80"/>
      <c r="P67" s="121"/>
      <c r="Q67" s="106"/>
      <c r="R67" s="80"/>
      <c r="S67" s="121"/>
      <c r="T67" s="106"/>
      <c r="U67" s="80"/>
      <c r="V67" s="121"/>
    </row>
    <row r="68" spans="2:46" ht="15.65" customHeight="1" x14ac:dyDescent="0.3">
      <c r="B68" s="97" t="s">
        <v>50</v>
      </c>
      <c r="C68" s="57"/>
      <c r="D68" s="57"/>
      <c r="E68" s="15"/>
      <c r="F68" s="15"/>
      <c r="G68" s="98"/>
      <c r="H68" s="15"/>
      <c r="I68" s="99"/>
      <c r="J68" s="22"/>
      <c r="K68" s="15"/>
      <c r="L68" s="99"/>
      <c r="M68" s="22"/>
      <c r="N68" s="15"/>
      <c r="O68" s="99"/>
      <c r="P68" s="22"/>
      <c r="Q68" s="15"/>
      <c r="R68" s="99"/>
      <c r="S68" s="22"/>
      <c r="T68" s="15"/>
      <c r="U68" s="99"/>
      <c r="V68" s="22"/>
    </row>
    <row r="69" spans="2:46" s="101" customFormat="1" ht="24" customHeight="1" x14ac:dyDescent="0.3">
      <c r="B69" s="8"/>
      <c r="C69" s="9" t="s">
        <v>1</v>
      </c>
      <c r="D69" s="10"/>
      <c r="E69" s="9" t="s">
        <v>2</v>
      </c>
      <c r="F69" s="9"/>
      <c r="G69" s="11" t="s">
        <v>3</v>
      </c>
      <c r="H69" s="238" t="s">
        <v>4</v>
      </c>
      <c r="I69" s="238"/>
      <c r="J69" s="239"/>
      <c r="K69" s="238" t="s">
        <v>5</v>
      </c>
      <c r="L69" s="238"/>
      <c r="M69" s="239"/>
      <c r="N69" s="238" t="s">
        <v>6</v>
      </c>
      <c r="O69" s="238"/>
      <c r="P69" s="238"/>
      <c r="Q69" s="237" t="s">
        <v>7</v>
      </c>
      <c r="R69" s="238"/>
      <c r="S69" s="238"/>
      <c r="T69" s="237" t="s">
        <v>8</v>
      </c>
      <c r="U69" s="238"/>
      <c r="V69" s="238"/>
      <c r="X69" s="102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</row>
    <row r="70" spans="2:46" ht="15.65" customHeight="1" x14ac:dyDescent="0.3">
      <c r="B70" s="13" t="s">
        <v>51</v>
      </c>
      <c r="C70" s="2" t="s">
        <v>33</v>
      </c>
      <c r="D70" s="72"/>
      <c r="E70" s="72" t="s">
        <v>52</v>
      </c>
      <c r="F70" s="108" t="s">
        <v>18</v>
      </c>
      <c r="G70" s="122" t="s">
        <v>53</v>
      </c>
      <c r="H70" s="123"/>
      <c r="I70" s="124"/>
      <c r="J70" s="85">
        <v>0</v>
      </c>
      <c r="K70" s="123"/>
      <c r="L70" s="124"/>
      <c r="M70" s="85">
        <v>0.4</v>
      </c>
      <c r="N70" s="123"/>
      <c r="O70" s="124"/>
      <c r="P70" s="85">
        <v>0.3</v>
      </c>
      <c r="Q70" s="123"/>
      <c r="R70" s="124"/>
      <c r="S70" s="85">
        <v>1</v>
      </c>
      <c r="T70" s="123"/>
      <c r="U70" s="124"/>
      <c r="V70" s="85" t="s">
        <v>54</v>
      </c>
    </row>
    <row r="71" spans="2:46" ht="15.65" customHeight="1" x14ac:dyDescent="0.3">
      <c r="E71" s="57"/>
      <c r="F71" s="15" t="s">
        <v>20</v>
      </c>
      <c r="G71" s="125" t="s">
        <v>53</v>
      </c>
      <c r="H71" s="126"/>
      <c r="I71" s="127"/>
      <c r="J71" s="90">
        <v>1</v>
      </c>
      <c r="K71" s="128"/>
      <c r="L71" s="21"/>
      <c r="M71" s="90">
        <v>1</v>
      </c>
      <c r="N71" s="128"/>
      <c r="O71" s="21"/>
      <c r="P71" s="90">
        <v>1</v>
      </c>
      <c r="Q71" s="128"/>
      <c r="R71" s="21"/>
      <c r="S71" s="90">
        <v>1</v>
      </c>
      <c r="T71" s="128"/>
      <c r="U71" s="21"/>
      <c r="V71" s="90">
        <v>1</v>
      </c>
    </row>
    <row r="72" spans="2:46" ht="15.65" customHeight="1" x14ac:dyDescent="0.3">
      <c r="E72" s="2" t="s">
        <v>55</v>
      </c>
      <c r="F72" s="108" t="s">
        <v>18</v>
      </c>
      <c r="G72" s="122" t="s">
        <v>53</v>
      </c>
      <c r="H72" s="123"/>
      <c r="I72" s="124"/>
      <c r="J72" s="85">
        <v>0</v>
      </c>
      <c r="K72" s="123"/>
      <c r="L72" s="124"/>
      <c r="M72" s="85">
        <v>1</v>
      </c>
      <c r="N72" s="129"/>
      <c r="O72" s="130"/>
      <c r="P72" s="85">
        <v>1</v>
      </c>
      <c r="Q72" s="129"/>
      <c r="R72" s="130"/>
      <c r="S72" s="85">
        <v>1</v>
      </c>
      <c r="T72" s="129"/>
      <c r="U72" s="130"/>
      <c r="V72" s="85" t="s">
        <v>54</v>
      </c>
    </row>
    <row r="73" spans="2:46" ht="15.65" customHeight="1" x14ac:dyDescent="0.3">
      <c r="B73" s="15"/>
      <c r="C73" s="57"/>
      <c r="D73" s="57"/>
      <c r="E73" s="57"/>
      <c r="F73" s="15" t="s">
        <v>20</v>
      </c>
      <c r="G73" s="125" t="s">
        <v>53</v>
      </c>
      <c r="H73" s="131"/>
      <c r="I73" s="132"/>
      <c r="J73" s="29">
        <v>1</v>
      </c>
      <c r="K73" s="131"/>
      <c r="L73" s="132"/>
      <c r="M73" s="29">
        <v>1</v>
      </c>
      <c r="N73" s="131"/>
      <c r="O73" s="132"/>
      <c r="P73" s="29">
        <v>0.66666666666666663</v>
      </c>
      <c r="Q73" s="131"/>
      <c r="R73" s="132"/>
      <c r="S73" s="29" t="s">
        <v>54</v>
      </c>
      <c r="T73" s="131"/>
      <c r="U73" s="132"/>
      <c r="V73" s="29">
        <v>1</v>
      </c>
    </row>
    <row r="75" spans="2:46" s="96" customFormat="1" ht="15.65" customHeight="1" x14ac:dyDescent="0.3">
      <c r="B75" s="97" t="s">
        <v>56</v>
      </c>
      <c r="C75" s="57"/>
      <c r="D75" s="57"/>
      <c r="E75" s="15"/>
      <c r="F75" s="15"/>
      <c r="G75" s="98"/>
      <c r="H75" s="15"/>
      <c r="I75" s="99"/>
      <c r="J75" s="22"/>
      <c r="K75" s="15"/>
      <c r="L75" s="99"/>
      <c r="M75" s="22"/>
      <c r="N75" s="15"/>
      <c r="O75" s="99"/>
      <c r="P75" s="22"/>
      <c r="Q75" s="15"/>
      <c r="R75" s="99"/>
      <c r="S75" s="22"/>
      <c r="T75" s="15"/>
      <c r="U75" s="99"/>
      <c r="V75" s="22"/>
      <c r="X75" s="100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</row>
    <row r="76" spans="2:46" s="101" customFormat="1" ht="24" customHeight="1" x14ac:dyDescent="0.3">
      <c r="B76" s="8"/>
      <c r="C76" s="10"/>
      <c r="D76" s="10"/>
      <c r="E76" s="9" t="s">
        <v>2</v>
      </c>
      <c r="F76" s="9"/>
      <c r="G76" s="11" t="s">
        <v>3</v>
      </c>
      <c r="H76" s="237" t="s">
        <v>4</v>
      </c>
      <c r="I76" s="238"/>
      <c r="J76" s="239"/>
      <c r="K76" s="237" t="s">
        <v>5</v>
      </c>
      <c r="L76" s="238"/>
      <c r="M76" s="239"/>
      <c r="N76" s="238" t="s">
        <v>6</v>
      </c>
      <c r="O76" s="238"/>
      <c r="P76" s="238"/>
      <c r="Q76" s="237" t="s">
        <v>7</v>
      </c>
      <c r="R76" s="238"/>
      <c r="S76" s="238"/>
      <c r="T76" s="237" t="s">
        <v>8</v>
      </c>
      <c r="U76" s="238"/>
      <c r="V76" s="238"/>
      <c r="X76" s="102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</row>
    <row r="77" spans="2:46" ht="15.65" customHeight="1" x14ac:dyDescent="0.3">
      <c r="B77" s="13" t="s">
        <v>57</v>
      </c>
      <c r="C77" s="63" t="s">
        <v>24</v>
      </c>
      <c r="D77" s="72"/>
      <c r="E77" s="14" t="s">
        <v>58</v>
      </c>
      <c r="F77" s="15"/>
      <c r="G77" s="16" t="s">
        <v>59</v>
      </c>
      <c r="H77" s="133">
        <v>44</v>
      </c>
      <c r="I77" s="134"/>
      <c r="J77" s="89"/>
      <c r="K77" s="133">
        <v>44.3</v>
      </c>
      <c r="L77" s="134"/>
      <c r="M77" s="89"/>
      <c r="N77" s="135">
        <v>44.3</v>
      </c>
      <c r="O77" s="134"/>
      <c r="P77" s="90"/>
      <c r="Q77" s="133">
        <v>44.5</v>
      </c>
      <c r="R77" s="134"/>
      <c r="S77" s="90"/>
      <c r="T77" s="133">
        <v>43.80923480279327</v>
      </c>
      <c r="U77" s="134"/>
      <c r="V77" s="90"/>
    </row>
    <row r="78" spans="2:46" ht="15.65" customHeight="1" x14ac:dyDescent="0.3">
      <c r="B78" s="24"/>
      <c r="C78" s="63"/>
      <c r="D78" s="24"/>
      <c r="E78" s="24" t="s">
        <v>22</v>
      </c>
      <c r="F78" s="108" t="s">
        <v>18</v>
      </c>
      <c r="G78" s="109" t="s">
        <v>59</v>
      </c>
      <c r="H78" s="136">
        <v>44.6</v>
      </c>
      <c r="I78" s="137"/>
      <c r="J78" s="138"/>
      <c r="K78" s="136">
        <v>44.9</v>
      </c>
      <c r="L78" s="137"/>
      <c r="M78" s="138"/>
      <c r="N78" s="139">
        <v>45</v>
      </c>
      <c r="O78" s="137"/>
      <c r="P78" s="140"/>
      <c r="Q78" s="136">
        <v>45</v>
      </c>
      <c r="R78" s="137"/>
      <c r="S78" s="140"/>
      <c r="T78" s="136">
        <v>44.221972903252592</v>
      </c>
      <c r="U78" s="137"/>
      <c r="V78" s="140"/>
    </row>
    <row r="79" spans="2:46" ht="15.65" customHeight="1" x14ac:dyDescent="0.3">
      <c r="C79" s="71"/>
      <c r="D79" s="57"/>
      <c r="E79" s="57"/>
      <c r="F79" s="15" t="s">
        <v>20</v>
      </c>
      <c r="G79" s="16" t="s">
        <v>59</v>
      </c>
      <c r="H79" s="133">
        <v>41.6</v>
      </c>
      <c r="I79" s="134"/>
      <c r="J79" s="89"/>
      <c r="K79" s="133">
        <v>41.9</v>
      </c>
      <c r="L79" s="134"/>
      <c r="M79" s="89"/>
      <c r="N79" s="135">
        <v>41.6</v>
      </c>
      <c r="O79" s="134"/>
      <c r="P79" s="90"/>
      <c r="Q79" s="133">
        <v>42.3</v>
      </c>
      <c r="R79" s="134"/>
      <c r="S79" s="90"/>
      <c r="T79" s="133">
        <v>41.991963408991907</v>
      </c>
      <c r="U79" s="134"/>
      <c r="V79" s="90"/>
    </row>
    <row r="80" spans="2:46" ht="15.65" customHeight="1" x14ac:dyDescent="0.3">
      <c r="C80" s="63" t="s">
        <v>33</v>
      </c>
      <c r="D80" s="72"/>
      <c r="E80" s="14" t="s">
        <v>58</v>
      </c>
      <c r="F80" s="15"/>
      <c r="G80" s="16" t="s">
        <v>59</v>
      </c>
      <c r="H80" s="133">
        <v>44.3</v>
      </c>
      <c r="I80" s="134"/>
      <c r="J80" s="89"/>
      <c r="K80" s="133">
        <v>44.7</v>
      </c>
      <c r="L80" s="134"/>
      <c r="M80" s="89"/>
      <c r="N80" s="135">
        <v>44.2</v>
      </c>
      <c r="O80" s="134"/>
      <c r="P80" s="90"/>
      <c r="Q80" s="141">
        <v>43.5</v>
      </c>
      <c r="R80" s="134"/>
      <c r="S80" s="90"/>
      <c r="T80" s="141">
        <v>40.470823095823093</v>
      </c>
      <c r="U80" s="134"/>
      <c r="V80" s="90"/>
    </row>
    <row r="81" spans="2:46" ht="15.65" customHeight="1" x14ac:dyDescent="0.3">
      <c r="B81" s="24"/>
      <c r="C81" s="63"/>
      <c r="D81" s="24"/>
      <c r="E81" s="24" t="s">
        <v>22</v>
      </c>
      <c r="F81" s="108" t="s">
        <v>18</v>
      </c>
      <c r="G81" s="109" t="s">
        <v>59</v>
      </c>
      <c r="H81" s="136">
        <v>45.990990990990994</v>
      </c>
      <c r="I81" s="137"/>
      <c r="J81" s="138"/>
      <c r="K81" s="136">
        <v>46.586021505376344</v>
      </c>
      <c r="L81" s="137"/>
      <c r="M81" s="138"/>
      <c r="N81" s="139">
        <v>46.5</v>
      </c>
      <c r="O81" s="137"/>
      <c r="P81" s="140"/>
      <c r="Q81" s="142">
        <v>45.4</v>
      </c>
      <c r="R81" s="137"/>
      <c r="S81" s="140"/>
      <c r="T81" s="142">
        <v>42.351351351351354</v>
      </c>
      <c r="U81" s="137"/>
      <c r="V81" s="140"/>
    </row>
    <row r="82" spans="2:46" ht="15.65" customHeight="1" x14ac:dyDescent="0.3">
      <c r="B82" s="15"/>
      <c r="C82" s="71"/>
      <c r="D82" s="57"/>
      <c r="E82" s="57"/>
      <c r="F82" s="15" t="s">
        <v>20</v>
      </c>
      <c r="G82" s="16" t="s">
        <v>59</v>
      </c>
      <c r="H82" s="133">
        <v>37.236363636363635</v>
      </c>
      <c r="I82" s="134"/>
      <c r="J82" s="89"/>
      <c r="K82" s="133">
        <v>38.145454545454548</v>
      </c>
      <c r="L82" s="134"/>
      <c r="M82" s="89"/>
      <c r="N82" s="135">
        <v>37.799999999999997</v>
      </c>
      <c r="O82" s="134"/>
      <c r="P82" s="90"/>
      <c r="Q82" s="141">
        <v>38.700000000000003</v>
      </c>
      <c r="R82" s="134"/>
      <c r="S82" s="90"/>
      <c r="T82" s="141">
        <v>36.222222222222221</v>
      </c>
      <c r="U82" s="134"/>
      <c r="V82" s="90"/>
    </row>
    <row r="83" spans="2:46" ht="15.65" customHeight="1" x14ac:dyDescent="0.3">
      <c r="B83" s="3" t="s">
        <v>60</v>
      </c>
      <c r="C83" s="63" t="s">
        <v>24</v>
      </c>
      <c r="E83" s="57" t="s">
        <v>58</v>
      </c>
      <c r="F83" s="15"/>
      <c r="G83" s="16" t="s">
        <v>61</v>
      </c>
      <c r="H83" s="133">
        <v>19.399999999999999</v>
      </c>
      <c r="I83" s="134"/>
      <c r="J83" s="89"/>
      <c r="K83" s="133">
        <v>19.8</v>
      </c>
      <c r="L83" s="134"/>
      <c r="M83" s="89"/>
      <c r="N83" s="135">
        <v>19.899999999999999</v>
      </c>
      <c r="O83" s="134"/>
      <c r="P83" s="90"/>
      <c r="Q83" s="133">
        <v>20.2</v>
      </c>
      <c r="R83" s="134"/>
      <c r="S83" s="90"/>
      <c r="T83" s="133">
        <v>19.847178813566401</v>
      </c>
      <c r="U83" s="134"/>
      <c r="V83" s="90"/>
    </row>
    <row r="84" spans="2:46" ht="15.65" customHeight="1" x14ac:dyDescent="0.3">
      <c r="B84" s="24"/>
      <c r="D84" s="24"/>
      <c r="E84" s="24" t="s">
        <v>22</v>
      </c>
      <c r="F84" s="108" t="s">
        <v>18</v>
      </c>
      <c r="G84" s="109" t="s">
        <v>61</v>
      </c>
      <c r="H84" s="136">
        <v>20.100000000000001</v>
      </c>
      <c r="I84" s="137"/>
      <c r="J84" s="138"/>
      <c r="K84" s="136">
        <v>20.5</v>
      </c>
      <c r="L84" s="137"/>
      <c r="M84" s="138"/>
      <c r="N84" s="139">
        <v>20.6</v>
      </c>
      <c r="O84" s="137"/>
      <c r="P84" s="140"/>
      <c r="Q84" s="136">
        <v>20.9</v>
      </c>
      <c r="R84" s="137"/>
      <c r="S84" s="140"/>
      <c r="T84" s="136">
        <v>20.450465494151146</v>
      </c>
      <c r="U84" s="137"/>
      <c r="V84" s="140"/>
    </row>
    <row r="85" spans="2:46" ht="15.65" customHeight="1" x14ac:dyDescent="0.3">
      <c r="C85" s="57"/>
      <c r="D85" s="57"/>
      <c r="E85" s="57"/>
      <c r="F85" s="15" t="s">
        <v>20</v>
      </c>
      <c r="G85" s="16" t="s">
        <v>61</v>
      </c>
      <c r="H85" s="133">
        <v>16.399999999999999</v>
      </c>
      <c r="I85" s="134"/>
      <c r="J85" s="89"/>
      <c r="K85" s="133">
        <v>16.7</v>
      </c>
      <c r="L85" s="134"/>
      <c r="M85" s="89"/>
      <c r="N85" s="135">
        <v>16.7</v>
      </c>
      <c r="O85" s="134"/>
      <c r="P85" s="90"/>
      <c r="Q85" s="133">
        <v>17.3</v>
      </c>
      <c r="R85" s="134"/>
      <c r="S85" s="90"/>
      <c r="T85" s="133">
        <v>17.190928698377235</v>
      </c>
      <c r="U85" s="134"/>
      <c r="V85" s="90"/>
    </row>
    <row r="86" spans="2:46" ht="15.65" customHeight="1" x14ac:dyDescent="0.3">
      <c r="C86" s="2" t="s">
        <v>33</v>
      </c>
      <c r="E86" s="57" t="s">
        <v>58</v>
      </c>
      <c r="F86" s="15"/>
      <c r="G86" s="16" t="s">
        <v>61</v>
      </c>
      <c r="H86" s="133">
        <v>20.8</v>
      </c>
      <c r="I86" s="134"/>
      <c r="J86" s="89"/>
      <c r="K86" s="133">
        <v>20.7</v>
      </c>
      <c r="L86" s="134"/>
      <c r="M86" s="89"/>
      <c r="N86" s="135">
        <v>20.399999999999999</v>
      </c>
      <c r="O86" s="134"/>
      <c r="P86" s="90"/>
      <c r="Q86" s="141">
        <v>19.5</v>
      </c>
      <c r="R86" s="134"/>
      <c r="S86" s="90"/>
      <c r="T86" s="141">
        <v>16.3021351856579</v>
      </c>
      <c r="U86" s="134"/>
      <c r="V86" s="90"/>
    </row>
    <row r="87" spans="2:46" ht="15.65" customHeight="1" x14ac:dyDescent="0.3">
      <c r="B87" s="24"/>
      <c r="C87" s="143"/>
      <c r="D87" s="24"/>
      <c r="E87" s="24" t="s">
        <v>22</v>
      </c>
      <c r="F87" s="108" t="s">
        <v>18</v>
      </c>
      <c r="G87" s="144" t="s">
        <v>61</v>
      </c>
      <c r="H87" s="136">
        <v>22.7</v>
      </c>
      <c r="I87" s="137"/>
      <c r="J87" s="138"/>
      <c r="K87" s="136">
        <v>22.6</v>
      </c>
      <c r="L87" s="137"/>
      <c r="M87" s="138"/>
      <c r="N87" s="139">
        <v>22.8</v>
      </c>
      <c r="O87" s="137"/>
      <c r="P87" s="140"/>
      <c r="Q87" s="142">
        <v>21.4</v>
      </c>
      <c r="R87" s="137"/>
      <c r="S87" s="140"/>
      <c r="T87" s="142">
        <v>18.229086229086214</v>
      </c>
      <c r="U87" s="137"/>
      <c r="V87" s="140"/>
    </row>
    <row r="88" spans="2:46" ht="15.65" customHeight="1" x14ac:dyDescent="0.3">
      <c r="B88" s="15"/>
      <c r="C88" s="145"/>
      <c r="D88" s="57"/>
      <c r="E88" s="57"/>
      <c r="F88" s="15" t="s">
        <v>20</v>
      </c>
      <c r="G88" s="146" t="s">
        <v>61</v>
      </c>
      <c r="H88" s="133">
        <v>14.7</v>
      </c>
      <c r="I88" s="134"/>
      <c r="J88" s="89"/>
      <c r="K88" s="133">
        <v>14.2</v>
      </c>
      <c r="L88" s="134"/>
      <c r="M88" s="89"/>
      <c r="N88" s="135">
        <v>13.8</v>
      </c>
      <c r="O88" s="134"/>
      <c r="P88" s="90"/>
      <c r="Q88" s="141">
        <v>14.6</v>
      </c>
      <c r="R88" s="134"/>
      <c r="S88" s="90"/>
      <c r="T88" s="141">
        <v>11.94865319865319</v>
      </c>
      <c r="U88" s="134"/>
      <c r="V88" s="90"/>
    </row>
    <row r="89" spans="2:46" ht="15.65" customHeight="1" x14ac:dyDescent="0.3">
      <c r="B89" s="13" t="s">
        <v>62</v>
      </c>
      <c r="C89" s="72" t="s">
        <v>33</v>
      </c>
      <c r="E89" s="57" t="s">
        <v>63</v>
      </c>
      <c r="F89" s="26"/>
      <c r="G89" s="74" t="s">
        <v>64</v>
      </c>
      <c r="H89" s="147" t="s">
        <v>65</v>
      </c>
      <c r="I89" s="148"/>
      <c r="J89" s="77"/>
      <c r="K89" s="147" t="s">
        <v>65</v>
      </c>
      <c r="L89" s="148"/>
      <c r="M89" s="77"/>
      <c r="N89" s="149">
        <v>57.5</v>
      </c>
      <c r="O89" s="148"/>
      <c r="P89" s="78"/>
      <c r="Q89" s="118">
        <v>56.7</v>
      </c>
      <c r="R89" s="148"/>
      <c r="S89" s="78"/>
      <c r="T89" s="118">
        <v>59.2</v>
      </c>
      <c r="U89" s="148"/>
      <c r="V89" s="78"/>
    </row>
    <row r="90" spans="2:46" ht="15.65" customHeight="1" x14ac:dyDescent="0.3">
      <c r="B90" s="24" t="s">
        <v>66</v>
      </c>
      <c r="D90" s="24"/>
      <c r="E90" s="24" t="s">
        <v>67</v>
      </c>
      <c r="F90" s="108"/>
      <c r="G90" s="31" t="s">
        <v>64</v>
      </c>
      <c r="H90" s="150" t="s">
        <v>65</v>
      </c>
      <c r="I90" s="53"/>
      <c r="J90" s="151"/>
      <c r="K90" s="150" t="s">
        <v>65</v>
      </c>
      <c r="L90" s="53"/>
      <c r="M90" s="151"/>
      <c r="N90" s="152">
        <v>65.099999999999994</v>
      </c>
      <c r="O90" s="53"/>
      <c r="P90" s="153"/>
      <c r="Q90" s="154">
        <v>67.5</v>
      </c>
      <c r="R90" s="53"/>
      <c r="S90" s="153"/>
      <c r="T90" s="154">
        <v>67.7</v>
      </c>
      <c r="U90" s="53"/>
      <c r="V90" s="153"/>
    </row>
    <row r="91" spans="2:46" ht="15.65" customHeight="1" x14ac:dyDescent="0.3">
      <c r="B91" s="15" t="s">
        <v>68</v>
      </c>
      <c r="C91" s="57"/>
      <c r="D91" s="57"/>
      <c r="E91" s="51" t="s">
        <v>69</v>
      </c>
      <c r="F91" s="15"/>
      <c r="G91" s="16" t="s">
        <v>64</v>
      </c>
      <c r="H91" s="128" t="s">
        <v>65</v>
      </c>
      <c r="I91" s="21"/>
      <c r="J91" s="89"/>
      <c r="K91" s="128" t="s">
        <v>65</v>
      </c>
      <c r="L91" s="21"/>
      <c r="M91" s="89"/>
      <c r="N91" s="155">
        <v>32.799999999999997</v>
      </c>
      <c r="O91" s="21"/>
      <c r="P91" s="90"/>
      <c r="Q91" s="156">
        <v>25.3</v>
      </c>
      <c r="R91" s="21"/>
      <c r="S91" s="90"/>
      <c r="T91" s="156">
        <v>30.1</v>
      </c>
      <c r="U91" s="21"/>
      <c r="V91" s="90"/>
    </row>
    <row r="92" spans="2:46" ht="15.65" customHeight="1" x14ac:dyDescent="0.3">
      <c r="H92" s="157"/>
      <c r="I92" s="158"/>
      <c r="J92" s="121"/>
      <c r="K92" s="157"/>
      <c r="L92" s="158"/>
      <c r="M92" s="121"/>
      <c r="N92" s="157"/>
      <c r="O92" s="158"/>
      <c r="P92" s="121"/>
      <c r="Q92" s="157"/>
      <c r="R92" s="158"/>
      <c r="S92" s="121"/>
      <c r="T92" s="157"/>
      <c r="U92" s="158"/>
      <c r="V92" s="121" t="s">
        <v>70</v>
      </c>
    </row>
    <row r="93" spans="2:46" ht="15.65" customHeight="1" x14ac:dyDescent="0.3">
      <c r="B93" s="97" t="s">
        <v>71</v>
      </c>
      <c r="C93" s="57"/>
      <c r="D93" s="57"/>
      <c r="E93" s="15"/>
      <c r="F93" s="15"/>
      <c r="G93" s="98"/>
      <c r="H93" s="15"/>
      <c r="I93" s="99"/>
      <c r="J93" s="22"/>
      <c r="K93" s="15"/>
      <c r="L93" s="99"/>
      <c r="M93" s="22"/>
      <c r="N93" s="15"/>
      <c r="O93" s="99"/>
      <c r="P93" s="22"/>
      <c r="Q93" s="15"/>
      <c r="R93" s="99"/>
      <c r="S93" s="22"/>
      <c r="T93" s="15"/>
      <c r="U93" s="99"/>
      <c r="V93" s="22"/>
    </row>
    <row r="94" spans="2:46" s="101" customFormat="1" ht="23.5" customHeight="1" x14ac:dyDescent="0.3">
      <c r="B94" s="8"/>
      <c r="C94" s="9" t="s">
        <v>1</v>
      </c>
      <c r="D94" s="10"/>
      <c r="E94" s="9" t="s">
        <v>2</v>
      </c>
      <c r="F94" s="9"/>
      <c r="G94" s="11" t="s">
        <v>3</v>
      </c>
      <c r="H94" s="238" t="s">
        <v>4</v>
      </c>
      <c r="I94" s="238"/>
      <c r="J94" s="239"/>
      <c r="K94" s="238" t="s">
        <v>5</v>
      </c>
      <c r="L94" s="238"/>
      <c r="M94" s="239"/>
      <c r="N94" s="238" t="s">
        <v>6</v>
      </c>
      <c r="O94" s="238"/>
      <c r="P94" s="238"/>
      <c r="Q94" s="237" t="s">
        <v>7</v>
      </c>
      <c r="R94" s="238"/>
      <c r="S94" s="238"/>
      <c r="T94" s="237" t="s">
        <v>8</v>
      </c>
      <c r="U94" s="238"/>
      <c r="V94" s="238"/>
      <c r="X94" s="102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</row>
    <row r="95" spans="2:46" ht="15.65" customHeight="1" x14ac:dyDescent="0.3">
      <c r="B95" s="13" t="s">
        <v>72</v>
      </c>
      <c r="C95" s="2" t="s">
        <v>10</v>
      </c>
      <c r="D95" s="72"/>
      <c r="E95" s="57" t="s">
        <v>73</v>
      </c>
      <c r="F95" s="15"/>
      <c r="G95" s="16" t="s">
        <v>12</v>
      </c>
      <c r="H95" s="20">
        <v>166</v>
      </c>
      <c r="I95" s="21"/>
      <c r="J95" s="89"/>
      <c r="K95" s="20">
        <v>208</v>
      </c>
      <c r="L95" s="21"/>
      <c r="M95" s="89"/>
      <c r="N95" s="20">
        <v>313</v>
      </c>
      <c r="O95" s="21"/>
      <c r="P95" s="90"/>
      <c r="Q95" s="23">
        <f>Q96+Q97</f>
        <v>382</v>
      </c>
      <c r="R95" s="21"/>
      <c r="S95" s="90"/>
      <c r="T95" s="23">
        <f>T96+T97</f>
        <v>436</v>
      </c>
      <c r="U95" s="21"/>
      <c r="V95" s="90"/>
    </row>
    <row r="96" spans="2:46" ht="15.65" customHeight="1" x14ac:dyDescent="0.3">
      <c r="B96" s="24"/>
      <c r="E96" s="24" t="s">
        <v>74</v>
      </c>
      <c r="F96" s="108" t="s">
        <v>75</v>
      </c>
      <c r="G96" s="109" t="s">
        <v>12</v>
      </c>
      <c r="H96" s="84">
        <v>64</v>
      </c>
      <c r="I96" s="83"/>
      <c r="J96" s="138"/>
      <c r="K96" s="108">
        <v>75</v>
      </c>
      <c r="L96" s="112"/>
      <c r="M96" s="138"/>
      <c r="N96" s="84">
        <v>93</v>
      </c>
      <c r="O96" s="83"/>
      <c r="P96" s="140"/>
      <c r="Q96" s="82">
        <v>93</v>
      </c>
      <c r="R96" s="83"/>
      <c r="S96" s="140"/>
      <c r="T96" s="82">
        <v>159</v>
      </c>
      <c r="U96" s="83"/>
      <c r="V96" s="140"/>
    </row>
    <row r="97" spans="2:46" ht="15.65" customHeight="1" x14ac:dyDescent="0.3">
      <c r="B97" s="15"/>
      <c r="C97" s="57"/>
      <c r="D97" s="57"/>
      <c r="E97" s="57"/>
      <c r="F97" s="15" t="s">
        <v>76</v>
      </c>
      <c r="G97" s="16" t="s">
        <v>12</v>
      </c>
      <c r="H97" s="20">
        <v>102</v>
      </c>
      <c r="I97" s="21"/>
      <c r="J97" s="89"/>
      <c r="K97" s="15">
        <v>133</v>
      </c>
      <c r="L97" s="99"/>
      <c r="M97" s="89"/>
      <c r="N97" s="20">
        <v>220</v>
      </c>
      <c r="O97" s="21"/>
      <c r="P97" s="90"/>
      <c r="Q97" s="23">
        <v>289</v>
      </c>
      <c r="R97" s="21"/>
      <c r="S97" s="90"/>
      <c r="T97" s="23">
        <v>277</v>
      </c>
      <c r="U97" s="21"/>
      <c r="V97" s="90"/>
    </row>
    <row r="98" spans="2:46" ht="15.65" customHeight="1" x14ac:dyDescent="0.3">
      <c r="B98" s="13" t="s">
        <v>77</v>
      </c>
      <c r="C98" s="2" t="s">
        <v>10</v>
      </c>
      <c r="D98" s="72"/>
      <c r="E98" s="57" t="s">
        <v>73</v>
      </c>
      <c r="F98" s="15"/>
      <c r="G98" s="16" t="s">
        <v>12</v>
      </c>
      <c r="H98" s="159">
        <v>2728</v>
      </c>
      <c r="I98" s="18"/>
      <c r="J98" s="19"/>
      <c r="K98" s="159">
        <v>3701</v>
      </c>
      <c r="L98" s="18"/>
      <c r="M98" s="19"/>
      <c r="N98" s="20">
        <v>3469</v>
      </c>
      <c r="O98" s="21"/>
      <c r="P98" s="22"/>
      <c r="Q98" s="23">
        <f>Q99+Q100</f>
        <v>2818</v>
      </c>
      <c r="R98" s="21"/>
      <c r="S98" s="22"/>
      <c r="T98" s="23">
        <f>T99+T100</f>
        <v>3656</v>
      </c>
      <c r="U98" s="21"/>
      <c r="V98" s="22"/>
    </row>
    <row r="99" spans="2:46" ht="15.65" customHeight="1" x14ac:dyDescent="0.3">
      <c r="B99" s="2" t="s">
        <v>78</v>
      </c>
      <c r="E99" s="24" t="s">
        <v>13</v>
      </c>
      <c r="F99" s="108" t="s">
        <v>75</v>
      </c>
      <c r="G99" s="109" t="s">
        <v>12</v>
      </c>
      <c r="H99" s="84">
        <v>2059</v>
      </c>
      <c r="I99" s="83"/>
      <c r="J99" s="138"/>
      <c r="K99" s="84">
        <v>2708</v>
      </c>
      <c r="L99" s="83"/>
      <c r="M99" s="138"/>
      <c r="N99" s="84">
        <v>2806</v>
      </c>
      <c r="O99" s="83"/>
      <c r="P99" s="140"/>
      <c r="Q99" s="82">
        <v>2198</v>
      </c>
      <c r="R99" s="83"/>
      <c r="S99" s="140"/>
      <c r="T99" s="82">
        <v>2317</v>
      </c>
      <c r="U99" s="83"/>
      <c r="V99" s="140"/>
    </row>
    <row r="100" spans="2:46" ht="15.65" customHeight="1" x14ac:dyDescent="0.3">
      <c r="B100" s="15"/>
      <c r="C100" s="57"/>
      <c r="D100" s="57"/>
      <c r="E100" s="57"/>
      <c r="F100" s="15" t="s">
        <v>76</v>
      </c>
      <c r="G100" s="16" t="s">
        <v>12</v>
      </c>
      <c r="H100" s="20">
        <v>669</v>
      </c>
      <c r="I100" s="21"/>
      <c r="J100" s="89"/>
      <c r="K100" s="20">
        <v>993</v>
      </c>
      <c r="L100" s="21"/>
      <c r="M100" s="89"/>
      <c r="N100" s="20">
        <v>663</v>
      </c>
      <c r="O100" s="21"/>
      <c r="P100" s="90"/>
      <c r="Q100" s="23">
        <v>620</v>
      </c>
      <c r="R100" s="21"/>
      <c r="S100" s="90"/>
      <c r="T100" s="23">
        <v>1339</v>
      </c>
      <c r="U100" s="21"/>
      <c r="V100" s="90"/>
    </row>
    <row r="101" spans="2:46" ht="15.65" customHeight="1" x14ac:dyDescent="0.3">
      <c r="B101" s="3" t="s">
        <v>79</v>
      </c>
      <c r="C101" s="2" t="s">
        <v>10</v>
      </c>
      <c r="E101" s="2" t="s">
        <v>13</v>
      </c>
      <c r="F101" s="108" t="s">
        <v>75</v>
      </c>
      <c r="G101" s="109" t="s">
        <v>80</v>
      </c>
      <c r="H101" s="160">
        <v>30.5</v>
      </c>
      <c r="I101" s="161"/>
      <c r="J101" s="138"/>
      <c r="K101" s="160">
        <v>17.2</v>
      </c>
      <c r="L101" s="161"/>
      <c r="M101" s="162"/>
      <c r="N101" s="160">
        <v>26.8</v>
      </c>
      <c r="O101" s="161"/>
      <c r="P101" s="163"/>
      <c r="Q101" s="164">
        <v>34.6</v>
      </c>
      <c r="R101" s="161"/>
      <c r="S101" s="163"/>
      <c r="T101" s="164">
        <v>38.799999999999997</v>
      </c>
      <c r="U101" s="161"/>
      <c r="V101" s="163"/>
    </row>
    <row r="102" spans="2:46" ht="15.65" customHeight="1" x14ac:dyDescent="0.3">
      <c r="B102" s="15"/>
      <c r="C102" s="57"/>
      <c r="D102" s="57"/>
      <c r="E102" s="57"/>
      <c r="F102" s="15" t="s">
        <v>76</v>
      </c>
      <c r="G102" s="16" t="s">
        <v>80</v>
      </c>
      <c r="H102" s="165" t="s">
        <v>81</v>
      </c>
      <c r="I102" s="21"/>
      <c r="J102" s="89"/>
      <c r="K102" s="155">
        <v>9.4</v>
      </c>
      <c r="L102" s="166"/>
      <c r="M102" s="19"/>
      <c r="N102" s="155">
        <v>17.3</v>
      </c>
      <c r="O102" s="166"/>
      <c r="P102" s="22"/>
      <c r="Q102" s="156">
        <v>14.6</v>
      </c>
      <c r="R102" s="166"/>
      <c r="S102" s="22"/>
      <c r="T102" s="156">
        <v>20</v>
      </c>
      <c r="U102" s="166"/>
      <c r="V102" s="22"/>
    </row>
    <row r="103" spans="2:46" ht="15.65" customHeight="1" x14ac:dyDescent="0.3">
      <c r="H103" s="167"/>
      <c r="I103" s="80"/>
      <c r="J103" s="121"/>
      <c r="K103" s="168"/>
      <c r="L103" s="169"/>
      <c r="N103" s="168"/>
      <c r="O103" s="169"/>
      <c r="Q103" s="168"/>
      <c r="R103" s="169"/>
      <c r="T103" s="168"/>
      <c r="U103" s="169"/>
    </row>
    <row r="104" spans="2:46" ht="15.65" customHeight="1" x14ac:dyDescent="0.3">
      <c r="B104" s="97" t="s">
        <v>82</v>
      </c>
      <c r="C104" s="57"/>
      <c r="D104" s="57"/>
      <c r="E104" s="15"/>
      <c r="F104" s="15"/>
      <c r="G104" s="98"/>
      <c r="H104" s="20"/>
      <c r="I104" s="21"/>
      <c r="J104" s="90"/>
      <c r="K104" s="20"/>
      <c r="L104" s="21"/>
      <c r="M104" s="90"/>
      <c r="N104" s="20"/>
      <c r="O104" s="21"/>
      <c r="P104" s="90"/>
      <c r="Q104" s="20"/>
      <c r="R104" s="21"/>
      <c r="S104" s="90"/>
      <c r="T104" s="20"/>
      <c r="U104" s="21"/>
      <c r="V104" s="90"/>
    </row>
    <row r="105" spans="2:46" s="101" customFormat="1" ht="24" customHeight="1" x14ac:dyDescent="0.3">
      <c r="B105" s="8"/>
      <c r="C105" s="9" t="s">
        <v>1</v>
      </c>
      <c r="D105" s="10"/>
      <c r="E105" s="9" t="s">
        <v>2</v>
      </c>
      <c r="F105" s="9"/>
      <c r="G105" s="170" t="s">
        <v>3</v>
      </c>
      <c r="H105" s="237" t="s">
        <v>4</v>
      </c>
      <c r="I105" s="238"/>
      <c r="J105" s="239"/>
      <c r="K105" s="237" t="s">
        <v>5</v>
      </c>
      <c r="L105" s="238"/>
      <c r="M105" s="239"/>
      <c r="N105" s="237" t="s">
        <v>6</v>
      </c>
      <c r="O105" s="238"/>
      <c r="P105" s="238"/>
      <c r="Q105" s="237" t="s">
        <v>7</v>
      </c>
      <c r="R105" s="238"/>
      <c r="S105" s="238"/>
      <c r="T105" s="237" t="s">
        <v>8</v>
      </c>
      <c r="U105" s="238"/>
      <c r="V105" s="238"/>
      <c r="X105" s="102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</row>
    <row r="106" spans="2:46" ht="15.65" customHeight="1" x14ac:dyDescent="0.3">
      <c r="B106" s="13" t="s">
        <v>83</v>
      </c>
      <c r="C106" s="2" t="s">
        <v>10</v>
      </c>
      <c r="D106" s="14" t="s">
        <v>84</v>
      </c>
      <c r="E106" s="15"/>
      <c r="F106" s="15"/>
      <c r="G106" s="125" t="s">
        <v>12</v>
      </c>
      <c r="H106" s="23">
        <f>H107+H113</f>
        <v>324</v>
      </c>
      <c r="I106" s="18"/>
      <c r="J106" s="22"/>
      <c r="K106" s="23">
        <f>K107+K113</f>
        <v>331</v>
      </c>
      <c r="L106" s="18"/>
      <c r="M106" s="22"/>
      <c r="N106" s="23">
        <f>N107+N113</f>
        <v>306</v>
      </c>
      <c r="O106" s="21"/>
      <c r="P106" s="22"/>
      <c r="Q106" s="23">
        <f>Q107+Q113</f>
        <v>276</v>
      </c>
      <c r="R106" s="21"/>
      <c r="S106" s="22"/>
      <c r="T106" s="23">
        <v>310</v>
      </c>
      <c r="U106" s="21"/>
      <c r="V106" s="22"/>
    </row>
    <row r="107" spans="2:46" ht="15.65" customHeight="1" x14ac:dyDescent="0.3">
      <c r="D107" s="25" t="s">
        <v>13</v>
      </c>
      <c r="E107" s="26" t="s">
        <v>36</v>
      </c>
      <c r="F107" s="15"/>
      <c r="G107" s="125" t="s">
        <v>47</v>
      </c>
      <c r="H107" s="23">
        <f>H108+H109</f>
        <v>162</v>
      </c>
      <c r="I107" s="80" t="s">
        <v>17</v>
      </c>
      <c r="J107" s="81">
        <v>0.49689440993788819</v>
      </c>
      <c r="K107" s="23">
        <f>K108+K109</f>
        <v>166</v>
      </c>
      <c r="L107" s="80" t="s">
        <v>17</v>
      </c>
      <c r="M107" s="81">
        <v>0.48275862068965519</v>
      </c>
      <c r="N107" s="23">
        <f>N108+N109</f>
        <v>148</v>
      </c>
      <c r="O107" s="80" t="s">
        <v>17</v>
      </c>
      <c r="P107" s="85">
        <v>0.48366013071895425</v>
      </c>
      <c r="Q107" s="23">
        <f>Q108+Q109</f>
        <v>160</v>
      </c>
      <c r="R107" s="80" t="s">
        <v>17</v>
      </c>
      <c r="S107" s="85">
        <f>Q107/Q106</f>
        <v>0.57971014492753625</v>
      </c>
      <c r="T107" s="23">
        <v>172</v>
      </c>
      <c r="U107" s="80" t="s">
        <v>17</v>
      </c>
      <c r="V107" s="85">
        <f>T107/T106</f>
        <v>0.55483870967741933</v>
      </c>
    </row>
    <row r="108" spans="2:46" ht="15.65" customHeight="1" x14ac:dyDescent="0.3">
      <c r="E108" s="24"/>
      <c r="F108" s="91" t="s">
        <v>18</v>
      </c>
      <c r="G108" s="122" t="s">
        <v>47</v>
      </c>
      <c r="H108" s="82">
        <v>161</v>
      </c>
      <c r="I108" s="83" t="s">
        <v>17</v>
      </c>
      <c r="J108" s="85">
        <f>H108/H107</f>
        <v>0.99382716049382713</v>
      </c>
      <c r="K108" s="82">
        <v>164</v>
      </c>
      <c r="L108" s="83" t="s">
        <v>17</v>
      </c>
      <c r="M108" s="85">
        <f>K108/K107</f>
        <v>0.98795180722891562</v>
      </c>
      <c r="N108" s="82">
        <v>146</v>
      </c>
      <c r="O108" s="83" t="s">
        <v>17</v>
      </c>
      <c r="P108" s="85">
        <f>N108/N107</f>
        <v>0.98648648648648651</v>
      </c>
      <c r="Q108" s="82">
        <v>158</v>
      </c>
      <c r="R108" s="83" t="s">
        <v>17</v>
      </c>
      <c r="S108" s="85">
        <f>Q108/Q107</f>
        <v>0.98750000000000004</v>
      </c>
      <c r="T108" s="82">
        <v>170</v>
      </c>
      <c r="U108" s="83" t="s">
        <v>17</v>
      </c>
      <c r="V108" s="85">
        <f>T108/T107</f>
        <v>0.98837209302325579</v>
      </c>
    </row>
    <row r="109" spans="2:46" ht="15.65" customHeight="1" x14ac:dyDescent="0.3">
      <c r="E109" s="15"/>
      <c r="F109" s="27" t="s">
        <v>20</v>
      </c>
      <c r="G109" s="125" t="s">
        <v>47</v>
      </c>
      <c r="H109" s="58">
        <v>1</v>
      </c>
      <c r="I109" s="59" t="s">
        <v>17</v>
      </c>
      <c r="J109" s="62">
        <f>H109/H107</f>
        <v>6.1728395061728392E-3</v>
      </c>
      <c r="K109" s="58">
        <v>2</v>
      </c>
      <c r="L109" s="59" t="s">
        <v>17</v>
      </c>
      <c r="M109" s="62">
        <f>K109/K107</f>
        <v>1.2048192771084338E-2</v>
      </c>
      <c r="N109" s="58">
        <v>2</v>
      </c>
      <c r="O109" s="59" t="s">
        <v>17</v>
      </c>
      <c r="P109" s="62">
        <f>N109/N107</f>
        <v>1.3513513513513514E-2</v>
      </c>
      <c r="Q109" s="58">
        <v>2</v>
      </c>
      <c r="R109" s="59" t="s">
        <v>17</v>
      </c>
      <c r="S109" s="62">
        <f>Q109/Q107</f>
        <v>1.2500000000000001E-2</v>
      </c>
      <c r="T109" s="58">
        <v>2</v>
      </c>
      <c r="U109" s="59" t="s">
        <v>17</v>
      </c>
      <c r="V109" s="62">
        <f>T109/T107</f>
        <v>1.1627906976744186E-2</v>
      </c>
    </row>
    <row r="110" spans="2:46" ht="15.65" customHeight="1" x14ac:dyDescent="0.3">
      <c r="E110" s="51" t="s">
        <v>85</v>
      </c>
      <c r="F110" s="15"/>
      <c r="G110" s="125" t="s">
        <v>47</v>
      </c>
      <c r="H110" s="113">
        <v>0</v>
      </c>
      <c r="I110" s="5" t="s">
        <v>17</v>
      </c>
      <c r="J110" s="54">
        <v>0</v>
      </c>
      <c r="K110" s="113">
        <v>0</v>
      </c>
      <c r="L110" s="5" t="s">
        <v>17</v>
      </c>
      <c r="M110" s="54">
        <v>0</v>
      </c>
      <c r="N110" s="113">
        <v>0</v>
      </c>
      <c r="O110" s="5" t="s">
        <v>17</v>
      </c>
      <c r="P110" s="56">
        <v>0</v>
      </c>
      <c r="Q110" s="113">
        <v>1</v>
      </c>
      <c r="R110" s="5" t="s">
        <v>17</v>
      </c>
      <c r="S110" s="56">
        <f>Q110/Q107</f>
        <v>6.2500000000000003E-3</v>
      </c>
      <c r="T110" s="113">
        <f>T111+T112</f>
        <v>2</v>
      </c>
      <c r="U110" s="5" t="s">
        <v>17</v>
      </c>
      <c r="V110" s="56">
        <f>T110/T107</f>
        <v>1.1627906976744186E-2</v>
      </c>
    </row>
    <row r="111" spans="2:46" ht="15.65" customHeight="1" x14ac:dyDescent="0.3">
      <c r="E111" s="24"/>
      <c r="F111" s="91" t="s">
        <v>18</v>
      </c>
      <c r="G111" s="122" t="s">
        <v>47</v>
      </c>
      <c r="H111" s="70">
        <v>0</v>
      </c>
      <c r="I111" s="112" t="s">
        <v>17</v>
      </c>
      <c r="J111" s="81">
        <v>0</v>
      </c>
      <c r="K111" s="70">
        <v>0</v>
      </c>
      <c r="L111" s="112" t="s">
        <v>17</v>
      </c>
      <c r="M111" s="81">
        <v>0</v>
      </c>
      <c r="N111" s="70">
        <v>0</v>
      </c>
      <c r="O111" s="112" t="s">
        <v>17</v>
      </c>
      <c r="P111" s="85">
        <v>0</v>
      </c>
      <c r="Q111" s="70">
        <v>1</v>
      </c>
      <c r="R111" s="112" t="s">
        <v>17</v>
      </c>
      <c r="S111" s="85">
        <f>Q111/Q110</f>
        <v>1</v>
      </c>
      <c r="T111" s="70">
        <v>2</v>
      </c>
      <c r="U111" s="112" t="s">
        <v>17</v>
      </c>
      <c r="V111" s="85">
        <f>T111/T110</f>
        <v>1</v>
      </c>
    </row>
    <row r="112" spans="2:46" ht="15.65" customHeight="1" x14ac:dyDescent="0.3">
      <c r="E112" s="15"/>
      <c r="F112" s="27" t="s">
        <v>20</v>
      </c>
      <c r="G112" s="125" t="s">
        <v>47</v>
      </c>
      <c r="H112" s="171">
        <v>0</v>
      </c>
      <c r="I112" s="172" t="s">
        <v>17</v>
      </c>
      <c r="J112" s="60">
        <v>0</v>
      </c>
      <c r="K112" s="171">
        <v>0</v>
      </c>
      <c r="L112" s="172" t="s">
        <v>17</v>
      </c>
      <c r="M112" s="60">
        <v>0</v>
      </c>
      <c r="N112" s="171">
        <v>0</v>
      </c>
      <c r="O112" s="172" t="s">
        <v>17</v>
      </c>
      <c r="P112" s="62">
        <v>0</v>
      </c>
      <c r="Q112" s="171">
        <v>0</v>
      </c>
      <c r="R112" s="172" t="s">
        <v>17</v>
      </c>
      <c r="S112" s="62">
        <f>Q112/Q110</f>
        <v>0</v>
      </c>
      <c r="T112" s="171">
        <v>0</v>
      </c>
      <c r="U112" s="172" t="s">
        <v>17</v>
      </c>
      <c r="V112" s="62">
        <f>T112/T110</f>
        <v>0</v>
      </c>
    </row>
    <row r="113" spans="2:46" ht="15.65" customHeight="1" x14ac:dyDescent="0.3">
      <c r="E113" s="15" t="s">
        <v>21</v>
      </c>
      <c r="F113" s="15"/>
      <c r="G113" s="125" t="s">
        <v>47</v>
      </c>
      <c r="H113" s="23">
        <v>162</v>
      </c>
      <c r="I113" s="80" t="s">
        <v>17</v>
      </c>
      <c r="J113" s="54">
        <v>0.50310559006211175</v>
      </c>
      <c r="K113" s="23">
        <v>165</v>
      </c>
      <c r="L113" s="80" t="s">
        <v>17</v>
      </c>
      <c r="M113" s="54">
        <v>0.51724137931034486</v>
      </c>
      <c r="N113" s="23">
        <v>158</v>
      </c>
      <c r="O113" s="80" t="s">
        <v>17</v>
      </c>
      <c r="P113" s="56">
        <v>0.5163398692810458</v>
      </c>
      <c r="Q113" s="23">
        <f>Q114+Q115</f>
        <v>116</v>
      </c>
      <c r="R113" s="80" t="s">
        <v>17</v>
      </c>
      <c r="S113" s="56">
        <f>Q113/Q106</f>
        <v>0.42028985507246375</v>
      </c>
      <c r="T113" s="23">
        <f>T114+T115</f>
        <v>138</v>
      </c>
      <c r="U113" s="80" t="s">
        <v>17</v>
      </c>
      <c r="V113" s="56">
        <f>T113/T106</f>
        <v>0.44516129032258067</v>
      </c>
    </row>
    <row r="114" spans="2:46" ht="15.65" customHeight="1" x14ac:dyDescent="0.3">
      <c r="E114" s="24"/>
      <c r="F114" s="91" t="s">
        <v>18</v>
      </c>
      <c r="G114" s="122" t="s">
        <v>47</v>
      </c>
      <c r="H114" s="82">
        <v>162</v>
      </c>
      <c r="I114" s="83" t="s">
        <v>17</v>
      </c>
      <c r="J114" s="81">
        <v>1</v>
      </c>
      <c r="K114" s="82">
        <v>165</v>
      </c>
      <c r="L114" s="83" t="s">
        <v>17</v>
      </c>
      <c r="M114" s="81">
        <v>1</v>
      </c>
      <c r="N114" s="82">
        <v>158</v>
      </c>
      <c r="O114" s="83" t="s">
        <v>17</v>
      </c>
      <c r="P114" s="85">
        <v>1</v>
      </c>
      <c r="Q114" s="82">
        <v>115</v>
      </c>
      <c r="R114" s="83" t="s">
        <v>17</v>
      </c>
      <c r="S114" s="85">
        <f>Q114/Q113</f>
        <v>0.99137931034482762</v>
      </c>
      <c r="T114" s="82">
        <v>129</v>
      </c>
      <c r="U114" s="83" t="s">
        <v>17</v>
      </c>
      <c r="V114" s="85">
        <f>T114/T113</f>
        <v>0.93478260869565222</v>
      </c>
    </row>
    <row r="115" spans="2:46" ht="15.65" customHeight="1" x14ac:dyDescent="0.3">
      <c r="D115" s="57"/>
      <c r="E115" s="15"/>
      <c r="F115" s="27" t="s">
        <v>20</v>
      </c>
      <c r="G115" s="125" t="s">
        <v>47</v>
      </c>
      <c r="H115" s="23">
        <v>0</v>
      </c>
      <c r="I115" s="80" t="s">
        <v>17</v>
      </c>
      <c r="J115" s="54">
        <v>0</v>
      </c>
      <c r="K115" s="23">
        <v>0</v>
      </c>
      <c r="L115" s="80" t="s">
        <v>17</v>
      </c>
      <c r="M115" s="54">
        <v>0</v>
      </c>
      <c r="N115" s="23">
        <v>0</v>
      </c>
      <c r="O115" s="80" t="s">
        <v>17</v>
      </c>
      <c r="P115" s="56">
        <v>0</v>
      </c>
      <c r="Q115" s="23">
        <v>1</v>
      </c>
      <c r="R115" s="80" t="s">
        <v>17</v>
      </c>
      <c r="S115" s="56">
        <f>Q115/Q113</f>
        <v>8.6206896551724137E-3</v>
      </c>
      <c r="T115" s="23">
        <v>9</v>
      </c>
      <c r="U115" s="80" t="s">
        <v>17</v>
      </c>
      <c r="V115" s="56">
        <f>T115/T113</f>
        <v>6.5217391304347824E-2</v>
      </c>
    </row>
    <row r="116" spans="2:46" ht="15.65" customHeight="1" x14ac:dyDescent="0.3">
      <c r="D116" s="24" t="s">
        <v>22</v>
      </c>
      <c r="E116" s="72" t="s">
        <v>86</v>
      </c>
      <c r="F116" s="91" t="s">
        <v>18</v>
      </c>
      <c r="G116" s="122" t="s">
        <v>47</v>
      </c>
      <c r="H116" s="82">
        <f>H114+H108</f>
        <v>323</v>
      </c>
      <c r="I116" s="83" t="s">
        <v>17</v>
      </c>
      <c r="J116" s="85">
        <f>H116/H106</f>
        <v>0.99691358024691357</v>
      </c>
      <c r="K116" s="82">
        <f>K114+K108</f>
        <v>329</v>
      </c>
      <c r="L116" s="83" t="s">
        <v>17</v>
      </c>
      <c r="M116" s="85">
        <f>K116/K106</f>
        <v>0.9939577039274925</v>
      </c>
      <c r="N116" s="82">
        <f>N114+N108</f>
        <v>304</v>
      </c>
      <c r="O116" s="83" t="s">
        <v>17</v>
      </c>
      <c r="P116" s="85">
        <f>N116/N106</f>
        <v>0.99346405228758172</v>
      </c>
      <c r="Q116" s="82">
        <f>Q114+Q108</f>
        <v>273</v>
      </c>
      <c r="R116" s="83" t="s">
        <v>17</v>
      </c>
      <c r="S116" s="85">
        <f>Q116/Q106</f>
        <v>0.98913043478260865</v>
      </c>
      <c r="T116" s="82">
        <f>T114+T108</f>
        <v>299</v>
      </c>
      <c r="U116" s="83" t="s">
        <v>17</v>
      </c>
      <c r="V116" s="85">
        <f>T116/T106</f>
        <v>0.96451612903225803</v>
      </c>
    </row>
    <row r="117" spans="2:46" ht="15.65" customHeight="1" x14ac:dyDescent="0.3">
      <c r="B117" s="15"/>
      <c r="C117" s="57"/>
      <c r="D117" s="57"/>
      <c r="E117" s="15"/>
      <c r="F117" s="27" t="s">
        <v>20</v>
      </c>
      <c r="G117" s="173" t="s">
        <v>47</v>
      </c>
      <c r="H117" s="58">
        <f>H115+H109</f>
        <v>1</v>
      </c>
      <c r="I117" s="59" t="s">
        <v>17</v>
      </c>
      <c r="J117" s="62">
        <f>H117/H106</f>
        <v>3.0864197530864196E-3</v>
      </c>
      <c r="K117" s="58">
        <f>K115+K109</f>
        <v>2</v>
      </c>
      <c r="L117" s="59" t="s">
        <v>17</v>
      </c>
      <c r="M117" s="62">
        <f>K117/K106</f>
        <v>6.0422960725075529E-3</v>
      </c>
      <c r="N117" s="58">
        <f>N115+N109</f>
        <v>2</v>
      </c>
      <c r="O117" s="59" t="s">
        <v>17</v>
      </c>
      <c r="P117" s="62">
        <f>N117/N106</f>
        <v>6.5359477124183009E-3</v>
      </c>
      <c r="Q117" s="58">
        <f>Q115+Q109</f>
        <v>3</v>
      </c>
      <c r="R117" s="59" t="s">
        <v>17</v>
      </c>
      <c r="S117" s="62">
        <f>Q117/Q106</f>
        <v>1.0869565217391304E-2</v>
      </c>
      <c r="T117" s="58">
        <f>T115+T109</f>
        <v>11</v>
      </c>
      <c r="U117" s="59" t="s">
        <v>17</v>
      </c>
      <c r="V117" s="62">
        <f>T117/T106</f>
        <v>3.5483870967741936E-2</v>
      </c>
    </row>
    <row r="118" spans="2:46" ht="15.65" customHeight="1" x14ac:dyDescent="0.3">
      <c r="B118" s="243" t="s">
        <v>87</v>
      </c>
      <c r="C118" s="2" t="s">
        <v>33</v>
      </c>
      <c r="D118" s="72"/>
      <c r="E118" s="174" t="s">
        <v>88</v>
      </c>
      <c r="F118" s="108"/>
      <c r="G118" s="122" t="s">
        <v>47</v>
      </c>
      <c r="H118" s="82">
        <v>1</v>
      </c>
      <c r="I118" s="83" t="s">
        <v>17</v>
      </c>
      <c r="J118" s="85">
        <v>9.0909090909090912E-2</v>
      </c>
      <c r="K118" s="82">
        <v>2</v>
      </c>
      <c r="L118" s="83" t="s">
        <v>17</v>
      </c>
      <c r="M118" s="85">
        <v>0.16666666666666666</v>
      </c>
      <c r="N118" s="82">
        <v>2</v>
      </c>
      <c r="O118" s="83" t="s">
        <v>17</v>
      </c>
      <c r="P118" s="85">
        <v>0.16666666666666666</v>
      </c>
      <c r="Q118" s="82">
        <v>2</v>
      </c>
      <c r="R118" s="83" t="s">
        <v>17</v>
      </c>
      <c r="S118" s="85">
        <v>0.182</v>
      </c>
      <c r="T118" s="82">
        <v>2</v>
      </c>
      <c r="U118" s="83" t="s">
        <v>17</v>
      </c>
      <c r="V118" s="85">
        <v>0.2</v>
      </c>
    </row>
    <row r="119" spans="2:46" ht="15.65" customHeight="1" x14ac:dyDescent="0.3">
      <c r="B119" s="244"/>
      <c r="C119" s="57"/>
      <c r="E119" s="2" t="s">
        <v>89</v>
      </c>
      <c r="G119" s="175" t="s">
        <v>47</v>
      </c>
      <c r="H119" s="176">
        <v>0</v>
      </c>
      <c r="I119" s="177" t="s">
        <v>17</v>
      </c>
      <c r="J119" s="115">
        <v>0</v>
      </c>
      <c r="K119" s="176">
        <v>0</v>
      </c>
      <c r="L119" s="177" t="s">
        <v>17</v>
      </c>
      <c r="M119" s="115">
        <v>0</v>
      </c>
      <c r="N119" s="176">
        <v>1</v>
      </c>
      <c r="O119" s="177" t="s">
        <v>17</v>
      </c>
      <c r="P119" s="115">
        <v>8.3333333333333329E-2</v>
      </c>
      <c r="Q119" s="176">
        <v>1</v>
      </c>
      <c r="R119" s="177" t="s">
        <v>17</v>
      </c>
      <c r="S119" s="115">
        <v>9.0999999999999998E-2</v>
      </c>
      <c r="T119" s="176">
        <v>1</v>
      </c>
      <c r="U119" s="177" t="s">
        <v>17</v>
      </c>
      <c r="V119" s="115">
        <v>0.1</v>
      </c>
    </row>
    <row r="120" spans="2:46" ht="15.65" customHeight="1" x14ac:dyDescent="0.3">
      <c r="B120" s="13" t="s">
        <v>90</v>
      </c>
      <c r="C120" s="2" t="s">
        <v>91</v>
      </c>
      <c r="D120" s="14" t="s">
        <v>92</v>
      </c>
      <c r="E120" s="26"/>
      <c r="F120" s="26"/>
      <c r="G120" s="117" t="s">
        <v>12</v>
      </c>
      <c r="H120" s="75">
        <f>H121+H122</f>
        <v>57</v>
      </c>
      <c r="I120" s="178"/>
      <c r="J120" s="179"/>
      <c r="K120" s="75">
        <f>K121+K122</f>
        <v>63</v>
      </c>
      <c r="L120" s="178"/>
      <c r="M120" s="179"/>
      <c r="N120" s="75">
        <f>N121+N122</f>
        <v>68</v>
      </c>
      <c r="O120" s="76"/>
      <c r="P120" s="179"/>
      <c r="Q120" s="75">
        <f>Q121+Q122</f>
        <v>82</v>
      </c>
      <c r="R120" s="76"/>
      <c r="S120" s="179"/>
      <c r="T120" s="75">
        <f>T121+T122</f>
        <v>74</v>
      </c>
      <c r="U120" s="76"/>
      <c r="V120" s="179"/>
    </row>
    <row r="121" spans="2:46" ht="15.65" customHeight="1" x14ac:dyDescent="0.3">
      <c r="D121" s="24" t="s">
        <v>22</v>
      </c>
      <c r="E121" s="13" t="s">
        <v>23</v>
      </c>
      <c r="F121" s="91" t="s">
        <v>18</v>
      </c>
      <c r="G121" s="122" t="s">
        <v>47</v>
      </c>
      <c r="H121" s="82">
        <v>57</v>
      </c>
      <c r="I121" s="83" t="s">
        <v>17</v>
      </c>
      <c r="J121" s="85">
        <f>H121/H120</f>
        <v>1</v>
      </c>
      <c r="K121" s="82">
        <v>63</v>
      </c>
      <c r="L121" s="83" t="s">
        <v>17</v>
      </c>
      <c r="M121" s="85">
        <f>K121/K120</f>
        <v>1</v>
      </c>
      <c r="N121" s="82">
        <v>68</v>
      </c>
      <c r="O121" s="83" t="s">
        <v>17</v>
      </c>
      <c r="P121" s="85">
        <f>N121/N120</f>
        <v>1</v>
      </c>
      <c r="Q121" s="82">
        <v>82</v>
      </c>
      <c r="R121" s="83" t="s">
        <v>17</v>
      </c>
      <c r="S121" s="85">
        <f>Q121/Q120</f>
        <v>1</v>
      </c>
      <c r="T121" s="82">
        <v>74</v>
      </c>
      <c r="U121" s="83" t="s">
        <v>17</v>
      </c>
      <c r="V121" s="85">
        <f>T121/T120</f>
        <v>1</v>
      </c>
    </row>
    <row r="122" spans="2:46" ht="15.65" customHeight="1" x14ac:dyDescent="0.3">
      <c r="E122" s="15"/>
      <c r="F122" s="27" t="s">
        <v>20</v>
      </c>
      <c r="G122" s="125" t="s">
        <v>47</v>
      </c>
      <c r="H122" s="58">
        <v>0</v>
      </c>
      <c r="I122" s="59" t="s">
        <v>17</v>
      </c>
      <c r="J122" s="62">
        <f>H122/H120</f>
        <v>0</v>
      </c>
      <c r="K122" s="58">
        <v>0</v>
      </c>
      <c r="L122" s="59" t="s">
        <v>17</v>
      </c>
      <c r="M122" s="62">
        <f>K122/K120</f>
        <v>0</v>
      </c>
      <c r="N122" s="58">
        <v>0</v>
      </c>
      <c r="O122" s="59" t="s">
        <v>17</v>
      </c>
      <c r="P122" s="62">
        <f>N122/N120</f>
        <v>0</v>
      </c>
      <c r="Q122" s="58">
        <v>0</v>
      </c>
      <c r="R122" s="59" t="s">
        <v>17</v>
      </c>
      <c r="S122" s="62">
        <f>Q122/Q120</f>
        <v>0</v>
      </c>
      <c r="T122" s="58">
        <v>0</v>
      </c>
      <c r="U122" s="59" t="s">
        <v>17</v>
      </c>
      <c r="V122" s="62">
        <f>T122/T120</f>
        <v>0</v>
      </c>
    </row>
    <row r="123" spans="2:46" ht="15.65" customHeight="1" x14ac:dyDescent="0.3">
      <c r="E123" s="15" t="s">
        <v>85</v>
      </c>
      <c r="F123" s="15"/>
      <c r="G123" s="125" t="s">
        <v>47</v>
      </c>
      <c r="H123" s="113">
        <v>0</v>
      </c>
      <c r="I123" s="5" t="s">
        <v>17</v>
      </c>
      <c r="J123" s="54">
        <v>0</v>
      </c>
      <c r="K123" s="113">
        <v>0</v>
      </c>
      <c r="L123" s="5" t="s">
        <v>17</v>
      </c>
      <c r="M123" s="54">
        <v>0</v>
      </c>
      <c r="N123" s="113">
        <v>0</v>
      </c>
      <c r="O123" s="5" t="s">
        <v>17</v>
      </c>
      <c r="P123" s="56">
        <v>0</v>
      </c>
      <c r="Q123" s="113">
        <v>0</v>
      </c>
      <c r="R123" s="5" t="s">
        <v>17</v>
      </c>
      <c r="S123" s="56">
        <v>0</v>
      </c>
      <c r="T123" s="113">
        <v>0</v>
      </c>
      <c r="U123" s="5" t="s">
        <v>17</v>
      </c>
      <c r="V123" s="56">
        <v>0</v>
      </c>
    </row>
    <row r="124" spans="2:46" ht="15.65" customHeight="1" x14ac:dyDescent="0.3">
      <c r="E124" s="24" t="s">
        <v>93</v>
      </c>
      <c r="F124" s="91" t="s">
        <v>18</v>
      </c>
      <c r="G124" s="122" t="s">
        <v>47</v>
      </c>
      <c r="H124" s="70">
        <v>0</v>
      </c>
      <c r="I124" s="112" t="s">
        <v>17</v>
      </c>
      <c r="J124" s="81">
        <v>0</v>
      </c>
      <c r="K124" s="70">
        <v>0</v>
      </c>
      <c r="L124" s="112" t="s">
        <v>17</v>
      </c>
      <c r="M124" s="81">
        <v>0</v>
      </c>
      <c r="N124" s="70">
        <v>0</v>
      </c>
      <c r="O124" s="112" t="s">
        <v>17</v>
      </c>
      <c r="P124" s="85">
        <v>0</v>
      </c>
      <c r="Q124" s="70">
        <v>0</v>
      </c>
      <c r="R124" s="112" t="s">
        <v>17</v>
      </c>
      <c r="S124" s="85">
        <v>0</v>
      </c>
      <c r="T124" s="70">
        <v>0</v>
      </c>
      <c r="U124" s="112" t="s">
        <v>17</v>
      </c>
      <c r="V124" s="85">
        <v>0</v>
      </c>
    </row>
    <row r="125" spans="2:46" ht="15.65" customHeight="1" x14ac:dyDescent="0.3">
      <c r="B125" s="15"/>
      <c r="C125" s="57"/>
      <c r="D125" s="57"/>
      <c r="E125" s="15"/>
      <c r="F125" s="27" t="s">
        <v>20</v>
      </c>
      <c r="G125" s="173" t="s">
        <v>47</v>
      </c>
      <c r="H125" s="171">
        <v>0</v>
      </c>
      <c r="I125" s="172" t="s">
        <v>17</v>
      </c>
      <c r="J125" s="60">
        <v>0</v>
      </c>
      <c r="K125" s="171">
        <v>0</v>
      </c>
      <c r="L125" s="172" t="s">
        <v>17</v>
      </c>
      <c r="M125" s="60">
        <v>0</v>
      </c>
      <c r="N125" s="171">
        <v>0</v>
      </c>
      <c r="O125" s="172" t="s">
        <v>17</v>
      </c>
      <c r="P125" s="62">
        <v>0</v>
      </c>
      <c r="Q125" s="171">
        <v>0</v>
      </c>
      <c r="R125" s="172" t="s">
        <v>17</v>
      </c>
      <c r="S125" s="62">
        <v>0</v>
      </c>
      <c r="T125" s="171">
        <v>0</v>
      </c>
      <c r="U125" s="172" t="s">
        <v>17</v>
      </c>
      <c r="V125" s="62">
        <v>0</v>
      </c>
    </row>
    <row r="126" spans="2:46" ht="15.65" customHeight="1" x14ac:dyDescent="0.3">
      <c r="K126" s="2"/>
      <c r="V126" s="6" t="s">
        <v>94</v>
      </c>
    </row>
    <row r="127" spans="2:46" ht="15.65" customHeight="1" x14ac:dyDescent="0.3">
      <c r="B127" s="97" t="s">
        <v>82</v>
      </c>
    </row>
    <row r="128" spans="2:46" s="101" customFormat="1" ht="24" customHeight="1" x14ac:dyDescent="0.3">
      <c r="B128" s="8"/>
      <c r="C128" s="9" t="s">
        <v>1</v>
      </c>
      <c r="D128" s="10"/>
      <c r="E128" s="9" t="s">
        <v>2</v>
      </c>
      <c r="F128" s="9"/>
      <c r="G128" s="170" t="s">
        <v>3</v>
      </c>
      <c r="H128" s="237" t="s">
        <v>4</v>
      </c>
      <c r="I128" s="238"/>
      <c r="J128" s="239"/>
      <c r="K128" s="237" t="s">
        <v>5</v>
      </c>
      <c r="L128" s="238"/>
      <c r="M128" s="239"/>
      <c r="N128" s="237" t="s">
        <v>6</v>
      </c>
      <c r="O128" s="238"/>
      <c r="P128" s="238"/>
      <c r="Q128" s="237" t="s">
        <v>7</v>
      </c>
      <c r="R128" s="238"/>
      <c r="S128" s="238"/>
      <c r="T128" s="237" t="s">
        <v>8</v>
      </c>
      <c r="U128" s="238"/>
      <c r="V128" s="238"/>
      <c r="X128" s="102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</row>
    <row r="129" spans="1:46" ht="15.65" customHeight="1" x14ac:dyDescent="0.3">
      <c r="B129" s="3" t="s">
        <v>95</v>
      </c>
      <c r="C129" s="2" t="s">
        <v>10</v>
      </c>
      <c r="E129" s="57" t="s">
        <v>96</v>
      </c>
      <c r="F129" s="57"/>
      <c r="G129" s="125" t="s">
        <v>97</v>
      </c>
      <c r="H129" s="23">
        <v>2646</v>
      </c>
      <c r="I129" s="21"/>
      <c r="J129" s="29"/>
      <c r="K129" s="23">
        <v>2789</v>
      </c>
      <c r="L129" s="21"/>
      <c r="M129" s="29"/>
      <c r="N129" s="23">
        <v>2542</v>
      </c>
      <c r="O129" s="21"/>
      <c r="P129" s="29"/>
      <c r="Q129" s="23">
        <f>Q131+Q132</f>
        <v>2446</v>
      </c>
      <c r="R129" s="21"/>
      <c r="S129" s="29"/>
      <c r="T129" s="23">
        <f>T131+T132</f>
        <v>2989</v>
      </c>
      <c r="U129" s="21"/>
      <c r="V129" s="29"/>
    </row>
    <row r="130" spans="1:46" ht="15.65" customHeight="1" x14ac:dyDescent="0.3">
      <c r="B130" s="65" t="s">
        <v>98</v>
      </c>
      <c r="E130" s="72" t="s">
        <v>99</v>
      </c>
      <c r="G130" s="117" t="s">
        <v>100</v>
      </c>
      <c r="H130" s="75"/>
      <c r="I130" s="76"/>
      <c r="J130" s="88">
        <v>6.1224489795918366E-2</v>
      </c>
      <c r="K130" s="75"/>
      <c r="L130" s="76"/>
      <c r="M130" s="88">
        <v>6.5973467192542129E-2</v>
      </c>
      <c r="N130" s="75"/>
      <c r="O130" s="76"/>
      <c r="P130" s="88">
        <v>7.4744295830055069E-2</v>
      </c>
      <c r="Q130" s="75"/>
      <c r="R130" s="76"/>
      <c r="S130" s="88">
        <f>Q132/Q129</f>
        <v>7.2363041700735889E-2</v>
      </c>
      <c r="T130" s="75"/>
      <c r="U130" s="76"/>
      <c r="V130" s="88">
        <f>T132/T129</f>
        <v>7.6948812311809972E-2</v>
      </c>
    </row>
    <row r="131" spans="1:46" s="3" customFormat="1" ht="15.65" customHeight="1" x14ac:dyDescent="0.3">
      <c r="A131" s="7"/>
      <c r="C131" s="2"/>
      <c r="D131" s="24"/>
      <c r="E131" s="25" t="s">
        <v>22</v>
      </c>
      <c r="F131" s="108" t="s">
        <v>18</v>
      </c>
      <c r="G131" s="122" t="s">
        <v>12</v>
      </c>
      <c r="H131" s="82">
        <v>2484</v>
      </c>
      <c r="I131" s="112"/>
      <c r="J131" s="163"/>
      <c r="K131" s="82">
        <v>2605</v>
      </c>
      <c r="L131" s="112"/>
      <c r="M131" s="163"/>
      <c r="N131" s="82">
        <v>2352</v>
      </c>
      <c r="O131" s="83"/>
      <c r="P131" s="163"/>
      <c r="Q131" s="82">
        <v>2269</v>
      </c>
      <c r="R131" s="83"/>
      <c r="S131" s="163"/>
      <c r="T131" s="82">
        <v>2759</v>
      </c>
      <c r="U131" s="83"/>
      <c r="V131" s="163"/>
      <c r="W131" s="7"/>
      <c r="Y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</row>
    <row r="132" spans="1:46" s="3" customFormat="1" ht="15.65" customHeight="1" x14ac:dyDescent="0.3">
      <c r="A132" s="7"/>
      <c r="C132" s="57"/>
      <c r="D132" s="57"/>
      <c r="E132" s="57"/>
      <c r="F132" s="15" t="s">
        <v>20</v>
      </c>
      <c r="G132" s="125" t="s">
        <v>12</v>
      </c>
      <c r="H132" s="113">
        <v>162</v>
      </c>
      <c r="I132" s="99"/>
      <c r="J132" s="22"/>
      <c r="K132" s="113">
        <v>184</v>
      </c>
      <c r="L132" s="99"/>
      <c r="M132" s="22"/>
      <c r="N132" s="23">
        <v>190</v>
      </c>
      <c r="O132" s="21"/>
      <c r="P132" s="22"/>
      <c r="Q132" s="23">
        <v>177</v>
      </c>
      <c r="R132" s="21"/>
      <c r="S132" s="22"/>
      <c r="T132" s="23">
        <v>230</v>
      </c>
      <c r="U132" s="21"/>
      <c r="V132" s="22"/>
      <c r="W132" s="7"/>
      <c r="Y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</row>
    <row r="133" spans="1:46" s="3" customFormat="1" ht="15.65" customHeight="1" x14ac:dyDescent="0.3">
      <c r="A133" s="7"/>
      <c r="C133" s="2" t="s">
        <v>33</v>
      </c>
      <c r="D133" s="72"/>
      <c r="E133" s="14" t="s">
        <v>96</v>
      </c>
      <c r="F133" s="15"/>
      <c r="G133" s="125" t="s">
        <v>97</v>
      </c>
      <c r="H133" s="23">
        <v>75</v>
      </c>
      <c r="I133" s="21"/>
      <c r="J133" s="29"/>
      <c r="K133" s="23">
        <v>71</v>
      </c>
      <c r="L133" s="21"/>
      <c r="M133" s="29"/>
      <c r="N133" s="23">
        <v>59</v>
      </c>
      <c r="O133" s="21"/>
      <c r="P133" s="29"/>
      <c r="Q133" s="23">
        <f>Q135+Q136</f>
        <v>68</v>
      </c>
      <c r="R133" s="21"/>
      <c r="S133" s="29"/>
      <c r="T133" s="23">
        <f>T135+T136</f>
        <v>64</v>
      </c>
      <c r="U133" s="21"/>
      <c r="V133" s="29"/>
      <c r="W133" s="7"/>
      <c r="Y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</row>
    <row r="134" spans="1:46" s="3" customFormat="1" ht="15.65" customHeight="1" x14ac:dyDescent="0.3">
      <c r="A134" s="7"/>
      <c r="C134" s="2"/>
      <c r="D134" s="2"/>
      <c r="E134" s="72" t="s">
        <v>101</v>
      </c>
      <c r="G134" s="117" t="s">
        <v>100</v>
      </c>
      <c r="H134" s="75"/>
      <c r="I134" s="76"/>
      <c r="J134" s="29">
        <v>5.3333333333333337E-2</v>
      </c>
      <c r="K134" s="75"/>
      <c r="L134" s="76"/>
      <c r="M134" s="29">
        <v>5.6338028169014086E-2</v>
      </c>
      <c r="N134" s="75"/>
      <c r="O134" s="76"/>
      <c r="P134" s="29">
        <v>8.4745762711864403E-2</v>
      </c>
      <c r="Q134" s="75"/>
      <c r="R134" s="76"/>
      <c r="S134" s="29">
        <f>Q136/Q133</f>
        <v>7.3529411764705885E-2</v>
      </c>
      <c r="T134" s="75"/>
      <c r="U134" s="76"/>
      <c r="V134" s="29">
        <f>T136/T133</f>
        <v>7.8125E-2</v>
      </c>
      <c r="W134" s="7"/>
      <c r="Y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</row>
    <row r="135" spans="1:46" s="3" customFormat="1" ht="15.65" customHeight="1" x14ac:dyDescent="0.3">
      <c r="A135" s="7"/>
      <c r="C135" s="2"/>
      <c r="D135" s="24"/>
      <c r="E135" s="25" t="s">
        <v>22</v>
      </c>
      <c r="F135" s="108" t="s">
        <v>18</v>
      </c>
      <c r="G135" s="122" t="s">
        <v>12</v>
      </c>
      <c r="H135" s="70">
        <v>71</v>
      </c>
      <c r="I135" s="112"/>
      <c r="J135" s="163"/>
      <c r="K135" s="70">
        <v>67</v>
      </c>
      <c r="L135" s="112"/>
      <c r="M135" s="163"/>
      <c r="N135" s="70">
        <v>54</v>
      </c>
      <c r="O135" s="112"/>
      <c r="P135" s="163"/>
      <c r="Q135" s="70">
        <v>63</v>
      </c>
      <c r="R135" s="112"/>
      <c r="S135" s="163"/>
      <c r="T135" s="70">
        <v>59</v>
      </c>
      <c r="U135" s="112"/>
      <c r="V135" s="163"/>
      <c r="W135" s="7"/>
      <c r="Y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</row>
    <row r="136" spans="1:46" s="3" customFormat="1" ht="15.65" customHeight="1" x14ac:dyDescent="0.3">
      <c r="A136" s="7"/>
      <c r="C136" s="57"/>
      <c r="D136" s="57"/>
      <c r="E136" s="57"/>
      <c r="F136" s="15" t="s">
        <v>20</v>
      </c>
      <c r="G136" s="125" t="s">
        <v>12</v>
      </c>
      <c r="H136" s="113">
        <v>4</v>
      </c>
      <c r="I136" s="99"/>
      <c r="J136" s="22"/>
      <c r="K136" s="113">
        <v>4</v>
      </c>
      <c r="L136" s="99"/>
      <c r="M136" s="22"/>
      <c r="N136" s="113">
        <v>5</v>
      </c>
      <c r="O136" s="99"/>
      <c r="P136" s="22"/>
      <c r="Q136" s="113">
        <v>5</v>
      </c>
      <c r="R136" s="99"/>
      <c r="S136" s="22"/>
      <c r="T136" s="113">
        <v>5</v>
      </c>
      <c r="U136" s="99"/>
      <c r="V136" s="22"/>
      <c r="W136" s="7"/>
      <c r="Y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</row>
    <row r="137" spans="1:46" s="3" customFormat="1" ht="15.65" customHeight="1" x14ac:dyDescent="0.3">
      <c r="A137" s="7"/>
      <c r="C137" s="72" t="s">
        <v>24</v>
      </c>
      <c r="D137" s="2"/>
      <c r="E137" s="57" t="s">
        <v>96</v>
      </c>
      <c r="F137" s="14"/>
      <c r="G137" s="125" t="s">
        <v>97</v>
      </c>
      <c r="H137" s="23">
        <v>2058</v>
      </c>
      <c r="I137" s="21"/>
      <c r="J137" s="29"/>
      <c r="K137" s="23">
        <v>2090</v>
      </c>
      <c r="L137" s="21"/>
      <c r="M137" s="29"/>
      <c r="N137" s="23">
        <v>1876</v>
      </c>
      <c r="O137" s="21"/>
      <c r="P137" s="29"/>
      <c r="Q137" s="23">
        <f>Q139+Q140</f>
        <v>1924</v>
      </c>
      <c r="R137" s="21"/>
      <c r="S137" s="29"/>
      <c r="T137" s="23">
        <f>T139+T140</f>
        <v>2295</v>
      </c>
      <c r="U137" s="21"/>
      <c r="V137" s="29"/>
      <c r="W137" s="7"/>
      <c r="Y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</row>
    <row r="138" spans="1:46" s="3" customFormat="1" ht="15.65" customHeight="1" x14ac:dyDescent="0.3">
      <c r="A138" s="7"/>
      <c r="C138" s="2"/>
      <c r="D138" s="2"/>
      <c r="E138" s="72" t="s">
        <v>101</v>
      </c>
      <c r="G138" s="117" t="s">
        <v>100</v>
      </c>
      <c r="H138" s="75"/>
      <c r="I138" s="76"/>
      <c r="J138" s="29">
        <v>2.7210884353741496E-2</v>
      </c>
      <c r="K138" s="75"/>
      <c r="L138" s="76"/>
      <c r="M138" s="29">
        <v>2.8708133971291867E-2</v>
      </c>
      <c r="N138" s="75"/>
      <c r="O138" s="76"/>
      <c r="P138" s="29">
        <v>2.7185501066098083E-2</v>
      </c>
      <c r="Q138" s="75"/>
      <c r="R138" s="76"/>
      <c r="S138" s="29">
        <f>Q140/Q137</f>
        <v>2.9625779625779627E-2</v>
      </c>
      <c r="T138" s="75"/>
      <c r="U138" s="76"/>
      <c r="V138" s="29">
        <f>T140/T137</f>
        <v>3.2244008714596949E-2</v>
      </c>
      <c r="W138" s="7"/>
      <c r="Y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</row>
    <row r="139" spans="1:46" s="3" customFormat="1" ht="15.65" customHeight="1" x14ac:dyDescent="0.3">
      <c r="A139" s="7"/>
      <c r="C139" s="2"/>
      <c r="D139" s="24"/>
      <c r="E139" s="25" t="s">
        <v>22</v>
      </c>
      <c r="F139" s="108" t="s">
        <v>18</v>
      </c>
      <c r="G139" s="122" t="s">
        <v>12</v>
      </c>
      <c r="H139" s="82">
        <v>2002</v>
      </c>
      <c r="I139" s="83"/>
      <c r="J139" s="140"/>
      <c r="K139" s="82">
        <v>2030</v>
      </c>
      <c r="L139" s="83"/>
      <c r="M139" s="140"/>
      <c r="N139" s="82">
        <v>1825</v>
      </c>
      <c r="O139" s="83"/>
      <c r="P139" s="163"/>
      <c r="Q139" s="82">
        <v>1867</v>
      </c>
      <c r="R139" s="83"/>
      <c r="S139" s="163"/>
      <c r="T139" s="82">
        <v>2221</v>
      </c>
      <c r="U139" s="83"/>
      <c r="V139" s="163"/>
      <c r="W139" s="7"/>
      <c r="Y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</row>
    <row r="140" spans="1:46" s="3" customFormat="1" ht="15.65" customHeight="1" x14ac:dyDescent="0.3">
      <c r="A140" s="7"/>
      <c r="C140" s="2"/>
      <c r="D140" s="2"/>
      <c r="E140" s="57"/>
      <c r="F140" s="15" t="s">
        <v>20</v>
      </c>
      <c r="G140" s="125" t="s">
        <v>12</v>
      </c>
      <c r="H140" s="23">
        <v>56</v>
      </c>
      <c r="I140" s="21"/>
      <c r="J140" s="90"/>
      <c r="K140" s="23">
        <v>60</v>
      </c>
      <c r="L140" s="21"/>
      <c r="M140" s="90"/>
      <c r="N140" s="23">
        <v>51</v>
      </c>
      <c r="O140" s="21"/>
      <c r="P140" s="22"/>
      <c r="Q140" s="23">
        <v>57</v>
      </c>
      <c r="R140" s="21"/>
      <c r="S140" s="22"/>
      <c r="T140" s="23">
        <v>74</v>
      </c>
      <c r="U140" s="21"/>
      <c r="V140" s="22"/>
      <c r="W140" s="7"/>
      <c r="Y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</row>
    <row r="141" spans="1:46" s="3" customFormat="1" ht="15.65" customHeight="1" x14ac:dyDescent="0.3">
      <c r="A141" s="7"/>
      <c r="C141" s="2"/>
      <c r="D141" s="2"/>
      <c r="E141" s="240" t="s">
        <v>102</v>
      </c>
      <c r="F141" s="245"/>
      <c r="G141" s="125" t="s">
        <v>53</v>
      </c>
      <c r="H141" s="131"/>
      <c r="I141" s="132"/>
      <c r="J141" s="22">
        <v>8.3576287657920315E-2</v>
      </c>
      <c r="K141" s="131"/>
      <c r="L141" s="132"/>
      <c r="M141" s="22">
        <v>8.3253588516746413E-2</v>
      </c>
      <c r="N141" s="131"/>
      <c r="O141" s="132"/>
      <c r="P141" s="22">
        <v>9.9680170575692964E-2</v>
      </c>
      <c r="Q141" s="131"/>
      <c r="R141" s="132"/>
      <c r="S141" s="22">
        <f>(Q142+Q143)/Q137</f>
        <v>0.1444906444906445</v>
      </c>
      <c r="T141" s="131"/>
      <c r="U141" s="132"/>
      <c r="V141" s="22">
        <f>(T142+T143)/T137</f>
        <v>0.14291938997821352</v>
      </c>
      <c r="W141" s="7"/>
      <c r="Y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</row>
    <row r="142" spans="1:46" s="3" customFormat="1" ht="15.65" customHeight="1" x14ac:dyDescent="0.3">
      <c r="A142" s="7"/>
      <c r="C142" s="2"/>
      <c r="D142" s="24"/>
      <c r="E142" s="25" t="s">
        <v>22</v>
      </c>
      <c r="F142" s="108" t="s">
        <v>18</v>
      </c>
      <c r="G142" s="180" t="s">
        <v>12</v>
      </c>
      <c r="H142" s="181">
        <v>165</v>
      </c>
      <c r="I142" s="182"/>
      <c r="J142" s="183"/>
      <c r="K142" s="181">
        <v>167</v>
      </c>
      <c r="L142" s="182"/>
      <c r="M142" s="183"/>
      <c r="N142" s="181">
        <v>180</v>
      </c>
      <c r="O142" s="182"/>
      <c r="P142" s="183"/>
      <c r="Q142" s="181">
        <v>266</v>
      </c>
      <c r="R142" s="182"/>
      <c r="S142" s="183"/>
      <c r="T142" s="181">
        <v>311</v>
      </c>
      <c r="U142" s="182"/>
      <c r="V142" s="183"/>
      <c r="W142" s="7"/>
      <c r="Y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</row>
    <row r="143" spans="1:46" s="3" customFormat="1" ht="15.65" customHeight="1" x14ac:dyDescent="0.3">
      <c r="A143" s="7"/>
      <c r="C143" s="2"/>
      <c r="D143" s="2"/>
      <c r="E143" s="57"/>
      <c r="F143" s="15" t="s">
        <v>20</v>
      </c>
      <c r="G143" s="125" t="s">
        <v>12</v>
      </c>
      <c r="H143" s="113">
        <v>7</v>
      </c>
      <c r="I143" s="99"/>
      <c r="J143" s="22"/>
      <c r="K143" s="113">
        <v>7</v>
      </c>
      <c r="L143" s="99"/>
      <c r="M143" s="22"/>
      <c r="N143" s="113">
        <v>7</v>
      </c>
      <c r="O143" s="99"/>
      <c r="P143" s="22"/>
      <c r="Q143" s="113">
        <v>12</v>
      </c>
      <c r="R143" s="99"/>
      <c r="S143" s="22"/>
      <c r="T143" s="113">
        <v>17</v>
      </c>
      <c r="U143" s="99"/>
      <c r="V143" s="22"/>
      <c r="W143" s="7"/>
      <c r="Y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</row>
    <row r="144" spans="1:46" s="3" customFormat="1" ht="15.65" customHeight="1" x14ac:dyDescent="0.3">
      <c r="A144" s="7"/>
      <c r="C144" s="2"/>
      <c r="D144" s="2"/>
      <c r="E144" s="57" t="s">
        <v>103</v>
      </c>
      <c r="F144" s="14"/>
      <c r="G144" s="125" t="s">
        <v>53</v>
      </c>
      <c r="H144" s="131"/>
      <c r="I144" s="132"/>
      <c r="J144" s="22">
        <v>4.8590864917395527E-4</v>
      </c>
      <c r="K144" s="131"/>
      <c r="L144" s="132"/>
      <c r="M144" s="22">
        <v>4.7846889952153111E-4</v>
      </c>
      <c r="N144" s="131"/>
      <c r="O144" s="132"/>
      <c r="P144" s="22">
        <v>1.5991471215351812E-3</v>
      </c>
      <c r="Q144" s="131"/>
      <c r="R144" s="132"/>
      <c r="S144" s="22">
        <f>(Q145+Q146)/Q137</f>
        <v>5.1975051975051978E-4</v>
      </c>
      <c r="T144" s="131"/>
      <c r="U144" s="132"/>
      <c r="V144" s="22">
        <f>(T145+T146)/T137</f>
        <v>1.30718954248366E-3</v>
      </c>
      <c r="W144" s="7"/>
      <c r="Y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</row>
    <row r="145" spans="1:46" s="3" customFormat="1" ht="15.65" customHeight="1" x14ac:dyDescent="0.3">
      <c r="A145" s="7"/>
      <c r="C145" s="2"/>
      <c r="D145" s="24"/>
      <c r="E145" s="25" t="s">
        <v>22</v>
      </c>
      <c r="F145" s="108" t="s">
        <v>18</v>
      </c>
      <c r="G145" s="180" t="s">
        <v>12</v>
      </c>
      <c r="H145" s="181">
        <v>1</v>
      </c>
      <c r="I145" s="182"/>
      <c r="J145" s="183"/>
      <c r="K145" s="181">
        <v>1</v>
      </c>
      <c r="L145" s="182"/>
      <c r="M145" s="183"/>
      <c r="N145" s="181">
        <v>3</v>
      </c>
      <c r="O145" s="182"/>
      <c r="P145" s="183"/>
      <c r="Q145" s="181">
        <v>1</v>
      </c>
      <c r="R145" s="182"/>
      <c r="S145" s="183"/>
      <c r="T145" s="181">
        <v>3</v>
      </c>
      <c r="U145" s="182"/>
      <c r="V145" s="183"/>
      <c r="W145" s="7"/>
      <c r="Y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</row>
    <row r="146" spans="1:46" s="3" customFormat="1" ht="15.65" customHeight="1" x14ac:dyDescent="0.3">
      <c r="A146" s="7"/>
      <c r="C146" s="71"/>
      <c r="D146" s="71"/>
      <c r="E146" s="71"/>
      <c r="F146" s="68" t="s">
        <v>20</v>
      </c>
      <c r="G146" s="184" t="s">
        <v>12</v>
      </c>
      <c r="H146" s="185">
        <v>0</v>
      </c>
      <c r="I146" s="186"/>
      <c r="J146" s="187"/>
      <c r="K146" s="185">
        <v>0</v>
      </c>
      <c r="L146" s="186"/>
      <c r="M146" s="187"/>
      <c r="N146" s="185">
        <v>0</v>
      </c>
      <c r="O146" s="186"/>
      <c r="P146" s="187"/>
      <c r="Q146" s="185">
        <v>0</v>
      </c>
      <c r="R146" s="186"/>
      <c r="S146" s="187"/>
      <c r="T146" s="185">
        <v>0</v>
      </c>
      <c r="U146" s="186"/>
      <c r="V146" s="187"/>
      <c r="W146" s="7"/>
      <c r="Y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</row>
    <row r="147" spans="1:46" ht="15.65" customHeight="1" x14ac:dyDescent="0.3">
      <c r="C147" s="63" t="s">
        <v>33</v>
      </c>
      <c r="D147" s="63"/>
      <c r="E147" s="246" t="s">
        <v>102</v>
      </c>
      <c r="F147" s="247"/>
      <c r="G147" s="184" t="s">
        <v>53</v>
      </c>
      <c r="H147" s="188"/>
      <c r="I147" s="189"/>
      <c r="J147" s="187">
        <f>(H148+H149)/H133</f>
        <v>5.3333333333333337E-2</v>
      </c>
      <c r="K147" s="188"/>
      <c r="L147" s="189"/>
      <c r="M147" s="187">
        <f>(K148+K149)/K133</f>
        <v>5.6338028169014086E-2</v>
      </c>
      <c r="N147" s="188"/>
      <c r="O147" s="189"/>
      <c r="P147" s="187">
        <f>(N148+N149)/N133</f>
        <v>8.4745762711864403E-2</v>
      </c>
      <c r="Q147" s="188"/>
      <c r="R147" s="189"/>
      <c r="S147" s="187">
        <f>(Q148+Q149)/Q133</f>
        <v>0.14705882352941177</v>
      </c>
      <c r="T147" s="188"/>
      <c r="U147" s="189"/>
      <c r="V147" s="187">
        <f>(T148+T149)/T133</f>
        <v>0.1875</v>
      </c>
    </row>
    <row r="148" spans="1:46" ht="15.65" customHeight="1" x14ac:dyDescent="0.3">
      <c r="C148" s="63"/>
      <c r="D148" s="64"/>
      <c r="E148" s="190" t="s">
        <v>22</v>
      </c>
      <c r="F148" s="191" t="s">
        <v>18</v>
      </c>
      <c r="G148" s="192" t="s">
        <v>12</v>
      </c>
      <c r="H148" s="193">
        <v>3</v>
      </c>
      <c r="I148" s="194"/>
      <c r="J148" s="195"/>
      <c r="K148" s="193">
        <v>3</v>
      </c>
      <c r="L148" s="194"/>
      <c r="M148" s="195"/>
      <c r="N148" s="193">
        <v>4</v>
      </c>
      <c r="O148" s="194"/>
      <c r="P148" s="195"/>
      <c r="Q148" s="193">
        <v>9</v>
      </c>
      <c r="R148" s="194"/>
      <c r="S148" s="195"/>
      <c r="T148" s="193">
        <v>11</v>
      </c>
      <c r="U148" s="194"/>
      <c r="V148" s="195"/>
    </row>
    <row r="149" spans="1:46" ht="15.65" customHeight="1" x14ac:dyDescent="0.3">
      <c r="C149" s="63"/>
      <c r="D149" s="63"/>
      <c r="E149" s="71"/>
      <c r="F149" s="68" t="s">
        <v>20</v>
      </c>
      <c r="G149" s="184" t="s">
        <v>12</v>
      </c>
      <c r="H149" s="185">
        <v>1</v>
      </c>
      <c r="I149" s="186"/>
      <c r="J149" s="187"/>
      <c r="K149" s="185">
        <v>1</v>
      </c>
      <c r="L149" s="186"/>
      <c r="M149" s="187"/>
      <c r="N149" s="185">
        <v>1</v>
      </c>
      <c r="O149" s="186"/>
      <c r="P149" s="187"/>
      <c r="Q149" s="185">
        <v>1</v>
      </c>
      <c r="R149" s="186"/>
      <c r="S149" s="187"/>
      <c r="T149" s="185">
        <v>1</v>
      </c>
      <c r="U149" s="186"/>
      <c r="V149" s="187"/>
    </row>
    <row r="150" spans="1:46" ht="15.65" customHeight="1" x14ac:dyDescent="0.3">
      <c r="B150" s="13" t="s">
        <v>104</v>
      </c>
      <c r="C150" s="72" t="s">
        <v>10</v>
      </c>
      <c r="D150" s="14" t="s">
        <v>105</v>
      </c>
      <c r="E150" s="14"/>
      <c r="F150" s="14"/>
      <c r="G150" s="125" t="s">
        <v>12</v>
      </c>
      <c r="H150" s="23">
        <v>2954</v>
      </c>
      <c r="I150" s="21"/>
      <c r="J150" s="29"/>
      <c r="K150" s="23">
        <v>3187</v>
      </c>
      <c r="L150" s="21"/>
      <c r="M150" s="29"/>
      <c r="N150" s="23">
        <v>3363</v>
      </c>
      <c r="O150" s="21"/>
      <c r="P150" s="29"/>
      <c r="Q150" s="23">
        <f>Q153+Q154+Q156+Q157</f>
        <v>1982</v>
      </c>
      <c r="R150" s="21"/>
      <c r="S150" s="29"/>
      <c r="T150" s="23">
        <f>T153+T154+T156+T157</f>
        <v>1764</v>
      </c>
      <c r="U150" s="21"/>
      <c r="V150" s="29"/>
    </row>
    <row r="151" spans="1:46" ht="15.65" customHeight="1" x14ac:dyDescent="0.3">
      <c r="D151" s="25" t="s">
        <v>106</v>
      </c>
      <c r="E151" s="14"/>
      <c r="F151" s="14"/>
      <c r="G151" s="125" t="s">
        <v>53</v>
      </c>
      <c r="H151" s="23"/>
      <c r="I151" s="21"/>
      <c r="J151" s="29">
        <v>0.44685172647257954</v>
      </c>
      <c r="K151" s="23"/>
      <c r="L151" s="21"/>
      <c r="M151" s="29">
        <v>0.43049890178851585</v>
      </c>
      <c r="N151" s="23"/>
      <c r="O151" s="21"/>
      <c r="P151" s="29">
        <v>0.455842997323818</v>
      </c>
      <c r="Q151" s="23"/>
      <c r="R151" s="21"/>
      <c r="S151" s="29">
        <f>(Q154+Q157)/Q150</f>
        <v>0.4046417759838547</v>
      </c>
      <c r="T151" s="23"/>
      <c r="U151" s="21"/>
      <c r="V151" s="29">
        <f>(T154+T157)/T150</f>
        <v>0.3344671201814059</v>
      </c>
    </row>
    <row r="152" spans="1:46" ht="15.65" customHeight="1" x14ac:dyDescent="0.3">
      <c r="D152" s="25" t="s">
        <v>13</v>
      </c>
      <c r="E152" s="26" t="s">
        <v>107</v>
      </c>
      <c r="F152" s="26"/>
      <c r="G152" s="125" t="s">
        <v>53</v>
      </c>
      <c r="H152" s="196"/>
      <c r="I152" s="197"/>
      <c r="J152" s="90">
        <v>0.22191011235955055</v>
      </c>
      <c r="K152" s="196"/>
      <c r="L152" s="197"/>
      <c r="M152" s="90">
        <v>0.23274161735700197</v>
      </c>
      <c r="N152" s="196"/>
      <c r="O152" s="197"/>
      <c r="P152" s="90">
        <v>0.25777777777777777</v>
      </c>
      <c r="Q152" s="196"/>
      <c r="R152" s="197"/>
      <c r="S152" s="90">
        <f>Q154/(Q153+Q154)</f>
        <v>0.26773455377574373</v>
      </c>
      <c r="T152" s="196"/>
      <c r="U152" s="197"/>
      <c r="V152" s="90">
        <f>T154/(T153+T154)</f>
        <v>0.24576271186440679</v>
      </c>
    </row>
    <row r="153" spans="1:46" ht="15.65" customHeight="1" x14ac:dyDescent="0.3">
      <c r="D153" s="24"/>
      <c r="E153" s="25" t="s">
        <v>22</v>
      </c>
      <c r="F153" s="108" t="s">
        <v>18</v>
      </c>
      <c r="G153" s="122" t="s">
        <v>12</v>
      </c>
      <c r="H153" s="70">
        <v>277</v>
      </c>
      <c r="I153" s="112"/>
      <c r="J153" s="163"/>
      <c r="K153" s="70">
        <v>389</v>
      </c>
      <c r="L153" s="112"/>
      <c r="M153" s="163"/>
      <c r="N153" s="70">
        <v>334</v>
      </c>
      <c r="O153" s="112"/>
      <c r="P153" s="163"/>
      <c r="Q153" s="70">
        <v>320</v>
      </c>
      <c r="R153" s="112"/>
      <c r="S153" s="163"/>
      <c r="T153" s="70">
        <v>356</v>
      </c>
      <c r="U153" s="112"/>
      <c r="V153" s="163"/>
    </row>
    <row r="154" spans="1:46" ht="15.65" customHeight="1" x14ac:dyDescent="0.3">
      <c r="E154" s="57"/>
      <c r="F154" s="15" t="s">
        <v>20</v>
      </c>
      <c r="G154" s="125" t="s">
        <v>12</v>
      </c>
      <c r="H154" s="113">
        <v>79</v>
      </c>
      <c r="I154" s="99"/>
      <c r="J154" s="22"/>
      <c r="K154" s="113">
        <v>118</v>
      </c>
      <c r="L154" s="99"/>
      <c r="M154" s="22"/>
      <c r="N154" s="113">
        <v>116</v>
      </c>
      <c r="O154" s="99"/>
      <c r="P154" s="22"/>
      <c r="Q154" s="113">
        <v>117</v>
      </c>
      <c r="R154" s="99"/>
      <c r="S154" s="22"/>
      <c r="T154" s="113">
        <v>116</v>
      </c>
      <c r="U154" s="99"/>
      <c r="V154" s="22"/>
    </row>
    <row r="155" spans="1:46" ht="15.65" customHeight="1" x14ac:dyDescent="0.3">
      <c r="D155" s="3"/>
      <c r="E155" s="15" t="s">
        <v>108</v>
      </c>
      <c r="F155" s="15"/>
      <c r="G155" s="125" t="s">
        <v>53</v>
      </c>
      <c r="H155" s="196"/>
      <c r="I155" s="197"/>
      <c r="J155" s="90">
        <v>0.47767513471901463</v>
      </c>
      <c r="K155" s="196"/>
      <c r="L155" s="197"/>
      <c r="M155" s="90">
        <v>0.467910447761194</v>
      </c>
      <c r="N155" s="196"/>
      <c r="O155" s="197"/>
      <c r="P155" s="90">
        <v>0.48644009612083761</v>
      </c>
      <c r="Q155" s="196"/>
      <c r="R155" s="197"/>
      <c r="S155" s="90">
        <f>Q157/(Q156+Q157)</f>
        <v>0.44336569579288027</v>
      </c>
      <c r="T155" s="196"/>
      <c r="U155" s="197"/>
      <c r="V155" s="90">
        <f>T157/(T156+T157)</f>
        <v>0.36687306501547989</v>
      </c>
    </row>
    <row r="156" spans="1:46" ht="15.65" customHeight="1" x14ac:dyDescent="0.3">
      <c r="D156" s="24"/>
      <c r="E156" s="25" t="s">
        <v>22</v>
      </c>
      <c r="F156" s="108" t="s">
        <v>18</v>
      </c>
      <c r="G156" s="122" t="s">
        <v>12</v>
      </c>
      <c r="H156" s="82">
        <v>1357</v>
      </c>
      <c r="I156" s="112"/>
      <c r="J156" s="163"/>
      <c r="K156" s="82">
        <v>1426</v>
      </c>
      <c r="L156" s="112"/>
      <c r="M156" s="163"/>
      <c r="N156" s="82">
        <v>1496</v>
      </c>
      <c r="O156" s="112"/>
      <c r="P156" s="163"/>
      <c r="Q156" s="82">
        <v>860</v>
      </c>
      <c r="R156" s="112"/>
      <c r="S156" s="163"/>
      <c r="T156" s="82">
        <v>818</v>
      </c>
      <c r="U156" s="112"/>
      <c r="V156" s="163"/>
    </row>
    <row r="157" spans="1:46" ht="15.65" customHeight="1" x14ac:dyDescent="0.3">
      <c r="B157" s="15"/>
      <c r="C157" s="57"/>
      <c r="D157" s="57"/>
      <c r="E157" s="57"/>
      <c r="F157" s="15" t="s">
        <v>20</v>
      </c>
      <c r="G157" s="125" t="s">
        <v>12</v>
      </c>
      <c r="H157" s="23">
        <v>1241</v>
      </c>
      <c r="I157" s="21"/>
      <c r="J157" s="90"/>
      <c r="K157" s="23">
        <v>1254</v>
      </c>
      <c r="L157" s="21"/>
      <c r="M157" s="90"/>
      <c r="N157" s="23">
        <v>1417</v>
      </c>
      <c r="O157" s="21"/>
      <c r="P157" s="90"/>
      <c r="Q157" s="23">
        <v>685</v>
      </c>
      <c r="R157" s="21"/>
      <c r="S157" s="90"/>
      <c r="T157" s="23">
        <v>474</v>
      </c>
      <c r="U157" s="21"/>
      <c r="V157" s="90"/>
    </row>
    <row r="158" spans="1:46" ht="15.65" customHeight="1" x14ac:dyDescent="0.3">
      <c r="H158" s="167"/>
      <c r="I158" s="80"/>
      <c r="J158" s="121"/>
      <c r="K158" s="168"/>
      <c r="L158" s="169"/>
      <c r="N158" s="168"/>
      <c r="O158" s="169"/>
      <c r="Q158" s="168"/>
      <c r="R158" s="169"/>
      <c r="T158" s="168"/>
      <c r="U158" s="169"/>
    </row>
    <row r="160" spans="1:46" ht="15.65" customHeight="1" x14ac:dyDescent="0.3">
      <c r="B160" s="97" t="s">
        <v>109</v>
      </c>
      <c r="C160" s="57"/>
      <c r="D160" s="57"/>
      <c r="E160" s="15"/>
      <c r="F160" s="15"/>
      <c r="G160" s="98"/>
      <c r="H160" s="20"/>
      <c r="I160" s="21"/>
      <c r="J160" s="90"/>
      <c r="K160" s="20"/>
      <c r="L160" s="21"/>
      <c r="M160" s="90"/>
      <c r="N160" s="20"/>
      <c r="O160" s="21"/>
      <c r="P160" s="90"/>
      <c r="Q160" s="20"/>
      <c r="R160" s="21"/>
      <c r="S160" s="90"/>
      <c r="T160" s="20"/>
      <c r="U160" s="21"/>
      <c r="V160" s="90"/>
    </row>
    <row r="161" spans="2:46" s="101" customFormat="1" ht="24" customHeight="1" x14ac:dyDescent="0.3">
      <c r="B161" s="8"/>
      <c r="C161" s="9" t="s">
        <v>1</v>
      </c>
      <c r="D161" s="10"/>
      <c r="E161" s="9" t="s">
        <v>2</v>
      </c>
      <c r="F161" s="9"/>
      <c r="G161" s="170" t="s">
        <v>3</v>
      </c>
      <c r="H161" s="237" t="s">
        <v>4</v>
      </c>
      <c r="I161" s="238"/>
      <c r="J161" s="239"/>
      <c r="K161" s="237" t="s">
        <v>5</v>
      </c>
      <c r="L161" s="238"/>
      <c r="M161" s="239"/>
      <c r="N161" s="237" t="s">
        <v>6</v>
      </c>
      <c r="O161" s="238"/>
      <c r="P161" s="238"/>
      <c r="Q161" s="237" t="s">
        <v>7</v>
      </c>
      <c r="R161" s="238"/>
      <c r="S161" s="238"/>
      <c r="T161" s="237" t="s">
        <v>8</v>
      </c>
      <c r="U161" s="238"/>
      <c r="V161" s="238"/>
      <c r="X161" s="102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</row>
    <row r="162" spans="2:46" ht="15.65" customHeight="1" x14ac:dyDescent="0.3">
      <c r="B162" s="15" t="s">
        <v>110</v>
      </c>
      <c r="C162" s="57" t="s">
        <v>91</v>
      </c>
      <c r="D162" s="57"/>
      <c r="E162" s="57" t="s">
        <v>111</v>
      </c>
      <c r="F162" s="15"/>
      <c r="G162" s="125" t="s">
        <v>100</v>
      </c>
      <c r="H162" s="198"/>
      <c r="I162" s="166"/>
      <c r="J162" s="29">
        <v>0.56699999999999995</v>
      </c>
      <c r="K162" s="199"/>
      <c r="L162" s="200"/>
      <c r="M162" s="29">
        <v>0.57199999999999995</v>
      </c>
      <c r="N162" s="199"/>
      <c r="O162" s="200"/>
      <c r="P162" s="29">
        <v>0.64100000000000001</v>
      </c>
      <c r="Q162" s="199"/>
      <c r="R162" s="200"/>
      <c r="S162" s="29">
        <v>0.64200000000000002</v>
      </c>
      <c r="T162" s="199"/>
      <c r="U162" s="200"/>
      <c r="V162" s="29">
        <v>0.72899999999999998</v>
      </c>
    </row>
    <row r="163" spans="2:46" ht="15.65" customHeight="1" x14ac:dyDescent="0.3">
      <c r="B163" s="13" t="s">
        <v>112</v>
      </c>
      <c r="C163" s="2" t="s">
        <v>10</v>
      </c>
      <c r="D163" s="72"/>
      <c r="E163" s="14" t="s">
        <v>113</v>
      </c>
      <c r="F163" s="15"/>
      <c r="G163" s="125" t="s">
        <v>12</v>
      </c>
      <c r="H163" s="17">
        <v>1207</v>
      </c>
      <c r="I163" s="18"/>
      <c r="J163" s="22"/>
      <c r="K163" s="17">
        <v>947</v>
      </c>
      <c r="L163" s="18"/>
      <c r="M163" s="22"/>
      <c r="N163" s="23">
        <v>1308</v>
      </c>
      <c r="O163" s="21"/>
      <c r="P163" s="22"/>
      <c r="Q163" s="23">
        <f>Q164+Q165</f>
        <v>2096</v>
      </c>
      <c r="R163" s="21"/>
      <c r="S163" s="22"/>
      <c r="T163" s="23">
        <f>T164+T165</f>
        <v>1959</v>
      </c>
      <c r="U163" s="21"/>
      <c r="V163" s="22"/>
    </row>
    <row r="164" spans="2:46" ht="15.65" customHeight="1" x14ac:dyDescent="0.3">
      <c r="D164" s="24"/>
      <c r="E164" s="24" t="s">
        <v>13</v>
      </c>
      <c r="F164" s="108" t="s">
        <v>75</v>
      </c>
      <c r="G164" s="180" t="s">
        <v>12</v>
      </c>
      <c r="H164" s="52">
        <v>442</v>
      </c>
      <c r="I164" s="53"/>
      <c r="J164" s="153"/>
      <c r="K164" s="52">
        <v>183</v>
      </c>
      <c r="L164" s="53"/>
      <c r="M164" s="153"/>
      <c r="N164" s="52">
        <v>627</v>
      </c>
      <c r="O164" s="53"/>
      <c r="P164" s="153"/>
      <c r="Q164" s="52">
        <v>1365</v>
      </c>
      <c r="R164" s="53"/>
      <c r="S164" s="153"/>
      <c r="T164" s="52">
        <v>1269</v>
      </c>
      <c r="U164" s="53"/>
      <c r="V164" s="153"/>
    </row>
    <row r="165" spans="2:46" ht="15.65" customHeight="1" x14ac:dyDescent="0.3">
      <c r="B165" s="15"/>
      <c r="C165" s="57"/>
      <c r="D165" s="57"/>
      <c r="E165" s="57"/>
      <c r="F165" s="15" t="s">
        <v>76</v>
      </c>
      <c r="G165" s="125" t="s">
        <v>12</v>
      </c>
      <c r="H165" s="23">
        <v>765</v>
      </c>
      <c r="I165" s="21"/>
      <c r="J165" s="90"/>
      <c r="K165" s="23">
        <v>764</v>
      </c>
      <c r="L165" s="21"/>
      <c r="M165" s="90"/>
      <c r="N165" s="23">
        <v>681</v>
      </c>
      <c r="O165" s="21"/>
      <c r="P165" s="90"/>
      <c r="Q165" s="23">
        <v>731</v>
      </c>
      <c r="R165" s="21"/>
      <c r="S165" s="90"/>
      <c r="T165" s="23">
        <v>690</v>
      </c>
      <c r="U165" s="21"/>
      <c r="V165" s="90"/>
    </row>
    <row r="166" spans="2:46" ht="15.65" customHeight="1" x14ac:dyDescent="0.3">
      <c r="B166" s="201" t="s">
        <v>114</v>
      </c>
      <c r="C166" s="2" t="s">
        <v>10</v>
      </c>
      <c r="D166" s="3"/>
      <c r="E166" s="2" t="s">
        <v>115</v>
      </c>
      <c r="G166" s="175" t="s">
        <v>116</v>
      </c>
      <c r="H166" s="202">
        <v>0</v>
      </c>
      <c r="I166" s="80"/>
      <c r="J166" s="121"/>
      <c r="K166" s="202">
        <v>0</v>
      </c>
      <c r="L166" s="80"/>
      <c r="M166" s="121"/>
      <c r="N166" s="202">
        <v>0</v>
      </c>
      <c r="O166" s="80"/>
      <c r="P166" s="121"/>
      <c r="Q166" s="202">
        <v>0</v>
      </c>
      <c r="R166" s="80"/>
      <c r="S166" s="121"/>
      <c r="T166" s="202">
        <v>0</v>
      </c>
      <c r="U166" s="80"/>
      <c r="V166" s="121"/>
    </row>
    <row r="167" spans="2:46" ht="15.65" customHeight="1" x14ac:dyDescent="0.3">
      <c r="B167" s="13" t="s">
        <v>117</v>
      </c>
      <c r="C167" s="72" t="s">
        <v>91</v>
      </c>
      <c r="D167" s="13"/>
      <c r="E167" s="108" t="s">
        <v>118</v>
      </c>
      <c r="F167" s="108"/>
      <c r="G167" s="122" t="s">
        <v>12</v>
      </c>
      <c r="H167" s="203">
        <v>11905</v>
      </c>
      <c r="I167" s="204"/>
      <c r="J167" s="163"/>
      <c r="K167" s="203">
        <v>11917</v>
      </c>
      <c r="L167" s="204"/>
      <c r="M167" s="163"/>
      <c r="N167" s="82">
        <v>11635</v>
      </c>
      <c r="O167" s="83"/>
      <c r="P167" s="163"/>
      <c r="Q167" s="82">
        <v>11596</v>
      </c>
      <c r="R167" s="83"/>
      <c r="S167" s="163"/>
      <c r="T167" s="82">
        <v>13309</v>
      </c>
      <c r="U167" s="83"/>
      <c r="V167" s="163"/>
    </row>
    <row r="168" spans="2:46" ht="15.65" customHeight="1" x14ac:dyDescent="0.3">
      <c r="D168" s="3"/>
      <c r="E168" s="120" t="s">
        <v>119</v>
      </c>
      <c r="F168" s="120"/>
      <c r="G168" s="180" t="s">
        <v>12</v>
      </c>
      <c r="H168" s="52">
        <v>137</v>
      </c>
      <c r="I168" s="53"/>
      <c r="J168" s="153"/>
      <c r="K168" s="52">
        <v>103</v>
      </c>
      <c r="L168" s="53"/>
      <c r="M168" s="153"/>
      <c r="N168" s="52">
        <v>174</v>
      </c>
      <c r="O168" s="53"/>
      <c r="P168" s="153"/>
      <c r="Q168" s="52">
        <v>198</v>
      </c>
      <c r="R168" s="53"/>
      <c r="S168" s="153"/>
      <c r="T168" s="52">
        <v>223</v>
      </c>
      <c r="U168" s="53"/>
      <c r="V168" s="153"/>
    </row>
    <row r="169" spans="2:46" ht="15.65" customHeight="1" x14ac:dyDescent="0.3">
      <c r="D169" s="3"/>
      <c r="E169" s="15" t="s">
        <v>120</v>
      </c>
      <c r="F169" s="15"/>
      <c r="G169" s="125" t="s">
        <v>100</v>
      </c>
      <c r="H169" s="131"/>
      <c r="I169" s="132"/>
      <c r="J169" s="29">
        <v>0.98849223015539689</v>
      </c>
      <c r="K169" s="131"/>
      <c r="L169" s="132"/>
      <c r="M169" s="29">
        <v>0.99135688512209452</v>
      </c>
      <c r="N169" s="131"/>
      <c r="O169" s="132"/>
      <c r="P169" s="29">
        <v>0.98504512247529008</v>
      </c>
      <c r="Q169" s="131"/>
      <c r="R169" s="132"/>
      <c r="S169" s="29">
        <f>1-(Q168/Q167)</f>
        <v>0.9829251466022767</v>
      </c>
      <c r="T169" s="131"/>
      <c r="U169" s="132"/>
      <c r="V169" s="29">
        <f>1-(T168/T167)</f>
        <v>0.98324442106844989</v>
      </c>
    </row>
    <row r="170" spans="2:46" ht="15.65" customHeight="1" x14ac:dyDescent="0.3">
      <c r="D170" s="3"/>
      <c r="E170" s="191" t="s">
        <v>121</v>
      </c>
      <c r="F170" s="191"/>
      <c r="G170" s="205" t="s">
        <v>100</v>
      </c>
      <c r="H170" s="206" t="s">
        <v>122</v>
      </c>
      <c r="I170" s="207"/>
      <c r="J170" s="208"/>
      <c r="K170" s="206" t="s">
        <v>122</v>
      </c>
      <c r="L170" s="207"/>
      <c r="M170" s="208"/>
      <c r="N170" s="206" t="s">
        <v>122</v>
      </c>
      <c r="O170" s="207"/>
      <c r="P170" s="208"/>
      <c r="Q170" s="209">
        <v>0.76</v>
      </c>
      <c r="R170" s="207"/>
      <c r="S170" s="208"/>
      <c r="T170" s="209">
        <v>0.86499999999999999</v>
      </c>
      <c r="U170" s="207"/>
      <c r="V170" s="208"/>
    </row>
    <row r="171" spans="2:46" ht="15.65" customHeight="1" x14ac:dyDescent="0.3">
      <c r="D171" s="3"/>
      <c r="E171" s="65" t="s">
        <v>123</v>
      </c>
      <c r="F171" s="65"/>
      <c r="G171" s="210" t="s">
        <v>100</v>
      </c>
      <c r="H171" s="211" t="s">
        <v>122</v>
      </c>
      <c r="I171" s="212"/>
      <c r="J171" s="213"/>
      <c r="K171" s="211" t="s">
        <v>122</v>
      </c>
      <c r="L171" s="212"/>
      <c r="M171" s="213"/>
      <c r="N171" s="211" t="s">
        <v>122</v>
      </c>
      <c r="O171" s="212"/>
      <c r="P171" s="213"/>
      <c r="Q171" s="214">
        <v>0.95</v>
      </c>
      <c r="R171" s="212"/>
      <c r="S171" s="213"/>
      <c r="T171" s="214">
        <v>0.98699999999999999</v>
      </c>
      <c r="U171" s="212"/>
      <c r="V171" s="213"/>
    </row>
    <row r="172" spans="2:46" ht="15.65" customHeight="1" x14ac:dyDescent="0.3">
      <c r="B172" s="13" t="s">
        <v>124</v>
      </c>
      <c r="C172" s="72" t="s">
        <v>91</v>
      </c>
      <c r="D172" s="13"/>
      <c r="E172" s="108" t="s">
        <v>118</v>
      </c>
      <c r="F172" s="108"/>
      <c r="G172" s="122" t="s">
        <v>12</v>
      </c>
      <c r="H172" s="203">
        <v>11504</v>
      </c>
      <c r="I172" s="204"/>
      <c r="J172" s="163"/>
      <c r="K172" s="203">
        <v>11819</v>
      </c>
      <c r="L172" s="204"/>
      <c r="M172" s="163"/>
      <c r="N172" s="82">
        <v>11762</v>
      </c>
      <c r="O172" s="83"/>
      <c r="P172" s="163"/>
      <c r="Q172" s="82">
        <v>11574</v>
      </c>
      <c r="R172" s="83"/>
      <c r="S172" s="163"/>
      <c r="T172" s="82">
        <v>13398</v>
      </c>
      <c r="U172" s="83"/>
      <c r="V172" s="163"/>
    </row>
    <row r="173" spans="2:46" ht="15.65" customHeight="1" x14ac:dyDescent="0.3">
      <c r="D173" s="3"/>
      <c r="E173" s="120" t="s">
        <v>119</v>
      </c>
      <c r="F173" s="120"/>
      <c r="G173" s="180" t="s">
        <v>12</v>
      </c>
      <c r="H173" s="52">
        <v>434</v>
      </c>
      <c r="I173" s="53"/>
      <c r="J173" s="153"/>
      <c r="K173" s="52">
        <v>441</v>
      </c>
      <c r="L173" s="53"/>
      <c r="M173" s="153"/>
      <c r="N173" s="52">
        <v>492</v>
      </c>
      <c r="O173" s="53"/>
      <c r="P173" s="153"/>
      <c r="Q173" s="52">
        <v>436</v>
      </c>
      <c r="R173" s="53"/>
      <c r="S173" s="153"/>
      <c r="T173" s="52">
        <v>230</v>
      </c>
      <c r="U173" s="53"/>
      <c r="V173" s="153"/>
    </row>
    <row r="174" spans="2:46" ht="15.65" customHeight="1" x14ac:dyDescent="0.3">
      <c r="B174" s="15"/>
      <c r="C174" s="57"/>
      <c r="D174" s="15"/>
      <c r="E174" s="15" t="s">
        <v>120</v>
      </c>
      <c r="F174" s="15"/>
      <c r="G174" s="125" t="s">
        <v>100</v>
      </c>
      <c r="H174" s="131"/>
      <c r="I174" s="132"/>
      <c r="J174" s="29">
        <v>0.96227399165507654</v>
      </c>
      <c r="K174" s="131"/>
      <c r="L174" s="132"/>
      <c r="M174" s="29">
        <v>0.96268719857856</v>
      </c>
      <c r="N174" s="131"/>
      <c r="O174" s="132"/>
      <c r="P174" s="29">
        <v>0.95817037918721304</v>
      </c>
      <c r="Q174" s="131"/>
      <c r="R174" s="132"/>
      <c r="S174" s="29">
        <f>1-(Q173/Q172)</f>
        <v>0.96232935890789706</v>
      </c>
      <c r="T174" s="131"/>
      <c r="U174" s="132"/>
      <c r="V174" s="29">
        <f>1-(T173/T172)</f>
        <v>0.98283325869532767</v>
      </c>
    </row>
    <row r="175" spans="2:46" ht="15.65" customHeight="1" x14ac:dyDescent="0.3">
      <c r="B175" s="13" t="s">
        <v>125</v>
      </c>
      <c r="C175" s="2" t="s">
        <v>10</v>
      </c>
      <c r="D175" s="72"/>
      <c r="E175" s="14" t="s">
        <v>126</v>
      </c>
      <c r="F175" s="15"/>
      <c r="G175" s="125" t="s">
        <v>116</v>
      </c>
      <c r="H175" s="17">
        <v>0</v>
      </c>
      <c r="I175" s="18"/>
      <c r="J175" s="22"/>
      <c r="K175" s="17">
        <v>0</v>
      </c>
      <c r="L175" s="18"/>
      <c r="M175" s="22"/>
      <c r="N175" s="23">
        <v>0</v>
      </c>
      <c r="O175" s="21"/>
      <c r="P175" s="22"/>
      <c r="Q175" s="23">
        <v>0</v>
      </c>
      <c r="R175" s="21"/>
      <c r="S175" s="22"/>
      <c r="T175" s="23">
        <v>0</v>
      </c>
      <c r="U175" s="21"/>
      <c r="V175" s="22"/>
    </row>
    <row r="176" spans="2:46" ht="15.65" customHeight="1" x14ac:dyDescent="0.3">
      <c r="D176" s="24"/>
      <c r="E176" s="24" t="s">
        <v>13</v>
      </c>
      <c r="F176" s="108" t="s">
        <v>75</v>
      </c>
      <c r="G176" s="180" t="s">
        <v>116</v>
      </c>
      <c r="H176" s="52">
        <v>0</v>
      </c>
      <c r="I176" s="53"/>
      <c r="J176" s="153"/>
      <c r="K176" s="52">
        <v>0</v>
      </c>
      <c r="L176" s="53"/>
      <c r="M176" s="153"/>
      <c r="N176" s="52">
        <v>0</v>
      </c>
      <c r="O176" s="53"/>
      <c r="P176" s="153"/>
      <c r="Q176" s="52">
        <v>0</v>
      </c>
      <c r="R176" s="53"/>
      <c r="S176" s="153"/>
      <c r="T176" s="52">
        <v>0</v>
      </c>
      <c r="U176" s="53"/>
      <c r="V176" s="153"/>
    </row>
    <row r="177" spans="1:46" ht="15.65" customHeight="1" x14ac:dyDescent="0.3">
      <c r="B177" s="15"/>
      <c r="C177" s="57"/>
      <c r="D177" s="57"/>
      <c r="E177" s="57"/>
      <c r="F177" s="15" t="s">
        <v>76</v>
      </c>
      <c r="G177" s="125" t="s">
        <v>116</v>
      </c>
      <c r="H177" s="23">
        <v>0</v>
      </c>
      <c r="I177" s="21"/>
      <c r="J177" s="90"/>
      <c r="K177" s="23">
        <v>0</v>
      </c>
      <c r="L177" s="21"/>
      <c r="M177" s="90"/>
      <c r="N177" s="23">
        <v>0</v>
      </c>
      <c r="O177" s="21"/>
      <c r="P177" s="90"/>
      <c r="Q177" s="23">
        <v>0</v>
      </c>
      <c r="R177" s="21"/>
      <c r="S177" s="90"/>
      <c r="T177" s="23">
        <v>0</v>
      </c>
      <c r="U177" s="21"/>
      <c r="V177" s="90"/>
    </row>
    <row r="178" spans="1:46" ht="15.65" customHeight="1" x14ac:dyDescent="0.3">
      <c r="B178" s="3" t="s">
        <v>127</v>
      </c>
      <c r="C178" s="2" t="s">
        <v>10</v>
      </c>
      <c r="D178" s="72"/>
      <c r="E178" s="14" t="s">
        <v>128</v>
      </c>
      <c r="F178" s="15"/>
      <c r="G178" s="125" t="s">
        <v>116</v>
      </c>
      <c r="H178" s="23">
        <v>29</v>
      </c>
      <c r="I178" s="21"/>
      <c r="J178" s="90"/>
      <c r="K178" s="23">
        <v>38</v>
      </c>
      <c r="L178" s="21"/>
      <c r="M178" s="90"/>
      <c r="N178" s="23">
        <v>38</v>
      </c>
      <c r="O178" s="21"/>
      <c r="P178" s="90"/>
      <c r="Q178" s="23">
        <v>39</v>
      </c>
      <c r="R178" s="21"/>
      <c r="S178" s="90"/>
      <c r="T178" s="23">
        <f>T179+T180</f>
        <v>77</v>
      </c>
      <c r="U178" s="21"/>
      <c r="V178" s="90"/>
    </row>
    <row r="179" spans="1:46" s="3" customFormat="1" ht="15.65" customHeight="1" x14ac:dyDescent="0.3">
      <c r="A179" s="7"/>
      <c r="C179" s="2"/>
      <c r="D179" s="24"/>
      <c r="E179" s="24" t="s">
        <v>13</v>
      </c>
      <c r="F179" s="108" t="s">
        <v>75</v>
      </c>
      <c r="G179" s="180" t="s">
        <v>116</v>
      </c>
      <c r="H179" s="52">
        <v>27</v>
      </c>
      <c r="I179" s="53"/>
      <c r="J179" s="153"/>
      <c r="K179" s="52">
        <v>31</v>
      </c>
      <c r="L179" s="53"/>
      <c r="M179" s="153"/>
      <c r="N179" s="52">
        <v>36</v>
      </c>
      <c r="O179" s="53"/>
      <c r="P179" s="153"/>
      <c r="Q179" s="52">
        <v>39</v>
      </c>
      <c r="R179" s="53"/>
      <c r="S179" s="153"/>
      <c r="T179" s="52">
        <v>60</v>
      </c>
      <c r="U179" s="53"/>
      <c r="V179" s="153"/>
      <c r="W179" s="7"/>
      <c r="Y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</row>
    <row r="180" spans="1:46" s="3" customFormat="1" ht="15.65" customHeight="1" x14ac:dyDescent="0.3">
      <c r="A180" s="7"/>
      <c r="C180" s="2"/>
      <c r="D180" s="2"/>
      <c r="E180" s="57"/>
      <c r="F180" s="15" t="s">
        <v>76</v>
      </c>
      <c r="G180" s="125" t="s">
        <v>116</v>
      </c>
      <c r="H180" s="23">
        <v>2</v>
      </c>
      <c r="I180" s="21"/>
      <c r="J180" s="90"/>
      <c r="K180" s="23">
        <v>7</v>
      </c>
      <c r="L180" s="21"/>
      <c r="M180" s="90"/>
      <c r="N180" s="23">
        <v>2</v>
      </c>
      <c r="O180" s="21"/>
      <c r="P180" s="90"/>
      <c r="Q180" s="23">
        <v>0</v>
      </c>
      <c r="R180" s="21"/>
      <c r="S180" s="90"/>
      <c r="T180" s="23">
        <v>17</v>
      </c>
      <c r="U180" s="21"/>
      <c r="V180" s="90"/>
      <c r="W180" s="7"/>
      <c r="Y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</row>
    <row r="181" spans="1:46" s="3" customFormat="1" ht="15.65" customHeight="1" x14ac:dyDescent="0.3">
      <c r="A181" s="7"/>
      <c r="C181" s="2"/>
      <c r="D181" s="2"/>
      <c r="E181" s="57" t="s">
        <v>129</v>
      </c>
      <c r="F181" s="15"/>
      <c r="G181" s="125" t="s">
        <v>116</v>
      </c>
      <c r="H181" s="23">
        <v>29</v>
      </c>
      <c r="I181" s="21"/>
      <c r="J181" s="90"/>
      <c r="K181" s="23">
        <v>38</v>
      </c>
      <c r="L181" s="21"/>
      <c r="M181" s="90"/>
      <c r="N181" s="23">
        <v>41</v>
      </c>
      <c r="O181" s="21"/>
      <c r="P181" s="90"/>
      <c r="Q181" s="23">
        <v>39</v>
      </c>
      <c r="R181" s="21"/>
      <c r="S181" s="90"/>
      <c r="T181" s="23">
        <f>T182+T183</f>
        <v>76</v>
      </c>
      <c r="U181" s="21"/>
      <c r="V181" s="90"/>
      <c r="W181" s="7"/>
      <c r="Y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</row>
    <row r="182" spans="1:46" s="3" customFormat="1" ht="15.65" customHeight="1" x14ac:dyDescent="0.3">
      <c r="A182" s="7"/>
      <c r="C182" s="2"/>
      <c r="D182" s="24"/>
      <c r="E182" s="24" t="s">
        <v>13</v>
      </c>
      <c r="F182" s="108" t="s">
        <v>75</v>
      </c>
      <c r="G182" s="180" t="s">
        <v>116</v>
      </c>
      <c r="H182" s="52">
        <v>27</v>
      </c>
      <c r="I182" s="53"/>
      <c r="J182" s="153"/>
      <c r="K182" s="52">
        <v>31</v>
      </c>
      <c r="L182" s="53"/>
      <c r="M182" s="153"/>
      <c r="N182" s="52">
        <v>39</v>
      </c>
      <c r="O182" s="53"/>
      <c r="P182" s="153"/>
      <c r="Q182" s="52">
        <v>39</v>
      </c>
      <c r="R182" s="53"/>
      <c r="S182" s="153"/>
      <c r="T182" s="52">
        <v>60</v>
      </c>
      <c r="U182" s="53"/>
      <c r="V182" s="153"/>
      <c r="W182" s="7"/>
      <c r="Y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</row>
    <row r="183" spans="1:46" s="3" customFormat="1" ht="15.65" customHeight="1" x14ac:dyDescent="0.3">
      <c r="A183" s="7"/>
      <c r="B183" s="15"/>
      <c r="C183" s="57"/>
      <c r="D183" s="57"/>
      <c r="E183" s="57"/>
      <c r="F183" s="15" t="s">
        <v>76</v>
      </c>
      <c r="G183" s="125" t="s">
        <v>116</v>
      </c>
      <c r="H183" s="23">
        <v>2</v>
      </c>
      <c r="I183" s="21"/>
      <c r="J183" s="90"/>
      <c r="K183" s="23">
        <v>7</v>
      </c>
      <c r="L183" s="21"/>
      <c r="M183" s="90"/>
      <c r="N183" s="23">
        <v>2</v>
      </c>
      <c r="O183" s="21"/>
      <c r="P183" s="90"/>
      <c r="Q183" s="23">
        <v>0</v>
      </c>
      <c r="R183" s="21"/>
      <c r="S183" s="90"/>
      <c r="T183" s="23">
        <v>16</v>
      </c>
      <c r="U183" s="21"/>
      <c r="V183" s="90"/>
      <c r="W183" s="7"/>
      <c r="Y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</row>
    <row r="184" spans="1:46" s="3" customFormat="1" ht="15.65" customHeight="1" x14ac:dyDescent="0.3">
      <c r="A184" s="7"/>
      <c r="B184" s="215" t="s">
        <v>130</v>
      </c>
      <c r="C184" s="216" t="s">
        <v>10</v>
      </c>
      <c r="D184" s="116" t="s">
        <v>131</v>
      </c>
      <c r="E184" s="217"/>
      <c r="F184" s="217"/>
      <c r="G184" s="218" t="s">
        <v>132</v>
      </c>
      <c r="H184" s="219">
        <v>21.04</v>
      </c>
      <c r="I184" s="219"/>
      <c r="J184" s="220"/>
      <c r="K184" s="221">
        <v>24.19</v>
      </c>
      <c r="L184" s="219"/>
      <c r="M184" s="222"/>
      <c r="N184" s="219">
        <v>24.48</v>
      </c>
      <c r="O184" s="219"/>
      <c r="P184" s="220"/>
      <c r="Q184" s="223">
        <v>27.87</v>
      </c>
      <c r="R184" s="219"/>
      <c r="S184" s="220"/>
      <c r="T184" s="223">
        <v>26.56</v>
      </c>
      <c r="U184" s="219"/>
      <c r="V184" s="220"/>
      <c r="W184" s="7"/>
      <c r="Y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</row>
    <row r="185" spans="1:46" s="65" customFormat="1" ht="15.65" customHeight="1" x14ac:dyDescent="0.3">
      <c r="A185" s="224"/>
      <c r="B185" s="68"/>
      <c r="C185" s="71"/>
      <c r="D185" s="71" t="s">
        <v>133</v>
      </c>
      <c r="E185" s="68"/>
      <c r="F185" s="68"/>
      <c r="G185" s="225" t="s">
        <v>132</v>
      </c>
      <c r="H185" s="186">
        <v>0.06</v>
      </c>
      <c r="I185" s="186"/>
      <c r="J185" s="187"/>
      <c r="K185" s="226">
        <v>1.03</v>
      </c>
      <c r="L185" s="186"/>
      <c r="M185" s="227"/>
      <c r="N185" s="186">
        <v>0.73</v>
      </c>
      <c r="O185" s="186"/>
      <c r="P185" s="187"/>
      <c r="Q185" s="185">
        <v>0.64</v>
      </c>
      <c r="R185" s="186"/>
      <c r="S185" s="187"/>
      <c r="T185" s="185">
        <v>0.89</v>
      </c>
      <c r="U185" s="186"/>
      <c r="V185" s="187"/>
      <c r="W185" s="224"/>
      <c r="X185" s="3"/>
      <c r="Y185" s="224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</row>
    <row r="186" spans="1:46" s="3" customFormat="1" ht="15.65" customHeight="1" x14ac:dyDescent="0.3">
      <c r="A186" s="7"/>
      <c r="C186" s="2"/>
      <c r="D186" s="2"/>
      <c r="G186" s="4"/>
      <c r="I186" s="5"/>
      <c r="J186" s="6"/>
      <c r="L186" s="5"/>
      <c r="M186" s="6"/>
      <c r="O186" s="5"/>
      <c r="P186" s="6"/>
      <c r="R186" s="5"/>
      <c r="S186" s="6"/>
      <c r="U186" s="5"/>
      <c r="V186" s="6"/>
      <c r="W186" s="7"/>
      <c r="Y186" s="7"/>
    </row>
    <row r="187" spans="1:46" s="3" customFormat="1" ht="15.65" customHeight="1" x14ac:dyDescent="0.3">
      <c r="A187" s="7"/>
      <c r="C187" s="2"/>
      <c r="D187" s="2"/>
      <c r="G187" s="4"/>
      <c r="I187" s="5"/>
      <c r="J187" s="6"/>
      <c r="L187" s="5"/>
      <c r="M187" s="6"/>
      <c r="O187" s="5"/>
      <c r="P187" s="6"/>
      <c r="R187" s="5"/>
      <c r="S187" s="6"/>
      <c r="U187" s="5"/>
      <c r="V187" s="6"/>
      <c r="W187" s="7"/>
      <c r="Y187" s="7"/>
    </row>
    <row r="188" spans="1:46" s="3" customFormat="1" ht="15.65" customHeight="1" x14ac:dyDescent="0.3">
      <c r="A188" s="7"/>
      <c r="C188" s="2"/>
      <c r="D188" s="2"/>
      <c r="G188" s="4"/>
      <c r="I188" s="5"/>
      <c r="J188" s="6"/>
      <c r="L188" s="5"/>
      <c r="M188" s="6"/>
      <c r="O188" s="5"/>
      <c r="P188" s="6"/>
      <c r="R188" s="5"/>
      <c r="S188" s="6"/>
      <c r="U188" s="5"/>
      <c r="V188" s="6"/>
      <c r="W188" s="7"/>
      <c r="Y188" s="7"/>
    </row>
    <row r="189" spans="1:46" s="3" customFormat="1" ht="15.65" customHeight="1" x14ac:dyDescent="0.3">
      <c r="A189" s="7"/>
      <c r="C189" s="2"/>
      <c r="D189" s="2"/>
      <c r="G189" s="4"/>
      <c r="I189" s="5"/>
      <c r="J189" s="6"/>
      <c r="L189" s="5"/>
      <c r="M189" s="6"/>
      <c r="O189" s="5"/>
      <c r="P189" s="6"/>
      <c r="R189" s="5"/>
      <c r="S189" s="6"/>
      <c r="U189" s="5"/>
      <c r="V189" s="6"/>
      <c r="W189" s="7"/>
      <c r="Y189" s="7"/>
    </row>
    <row r="190" spans="1:46" s="3" customFormat="1" ht="15.65" customHeight="1" x14ac:dyDescent="0.3">
      <c r="A190" s="7"/>
      <c r="C190" s="2"/>
      <c r="D190" s="2"/>
      <c r="G190" s="4"/>
      <c r="H190" s="235"/>
      <c r="I190" s="236"/>
      <c r="J190" s="236"/>
      <c r="K190" s="235"/>
      <c r="L190" s="236"/>
      <c r="M190" s="236"/>
      <c r="N190" s="235"/>
      <c r="O190" s="236"/>
      <c r="P190" s="236"/>
      <c r="Q190" s="235"/>
      <c r="R190" s="236"/>
      <c r="S190" s="236"/>
      <c r="T190" s="235"/>
      <c r="U190" s="5"/>
      <c r="V190" s="6"/>
      <c r="W190" s="7"/>
      <c r="Y190" s="7"/>
    </row>
  </sheetData>
  <mergeCells count="46">
    <mergeCell ref="T161:V161"/>
    <mergeCell ref="E141:F141"/>
    <mergeCell ref="E147:F147"/>
    <mergeCell ref="H161:J161"/>
    <mergeCell ref="K161:M161"/>
    <mergeCell ref="N161:P161"/>
    <mergeCell ref="Q161:S161"/>
    <mergeCell ref="B118:B119"/>
    <mergeCell ref="H128:J128"/>
    <mergeCell ref="K128:M128"/>
    <mergeCell ref="N128:P128"/>
    <mergeCell ref="Q128:S128"/>
    <mergeCell ref="T128:V128"/>
    <mergeCell ref="H94:J94"/>
    <mergeCell ref="K94:M94"/>
    <mergeCell ref="N94:P94"/>
    <mergeCell ref="Q94:S94"/>
    <mergeCell ref="T94:V94"/>
    <mergeCell ref="H105:J105"/>
    <mergeCell ref="K105:M105"/>
    <mergeCell ref="N105:P105"/>
    <mergeCell ref="Q105:S105"/>
    <mergeCell ref="T105:V105"/>
    <mergeCell ref="Q69:S69"/>
    <mergeCell ref="T69:V69"/>
    <mergeCell ref="H76:J76"/>
    <mergeCell ref="K76:M76"/>
    <mergeCell ref="N76:P76"/>
    <mergeCell ref="Q76:S76"/>
    <mergeCell ref="T76:V76"/>
    <mergeCell ref="N69:P69"/>
    <mergeCell ref="E52:F52"/>
    <mergeCell ref="D61:F61"/>
    <mergeCell ref="D64:F64"/>
    <mergeCell ref="H69:J69"/>
    <mergeCell ref="K69:M69"/>
    <mergeCell ref="H5:J5"/>
    <mergeCell ref="K5:M5"/>
    <mergeCell ref="N5:P5"/>
    <mergeCell ref="Q5:S5"/>
    <mergeCell ref="T5:V5"/>
    <mergeCell ref="H47:J47"/>
    <mergeCell ref="K47:M47"/>
    <mergeCell ref="N47:P47"/>
    <mergeCell ref="Q47:S47"/>
    <mergeCell ref="T47:V47"/>
  </mergeCells>
  <phoneticPr fontId="4"/>
  <conditionalFormatting sqref="AI6:AU6 AC6:AH185 AI7:AT185">
    <cfRule type="cellIs" dxfId="0" priority="1" operator="equal">
      <formula>"X"</formula>
    </cfRule>
  </conditionalFormatting>
  <pageMargins left="0.70866141732283472" right="0.70866141732283472" top="0.74803149606299213" bottom="0.55118110236220474" header="0.31496062992125984" footer="0.31496062992125984"/>
  <pageSetup paperSize="9" scale="50" fitToHeight="0" orientation="landscape" r:id="rId1"/>
  <headerFooter>
    <oddFooter>&amp;C&amp;P/&amp;N</oddFooter>
  </headerFooter>
  <rowBreaks count="3" manualBreakCount="3">
    <brk id="45" max="21" man="1"/>
    <brk id="92" max="21" man="1"/>
    <brk id="12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社会データ_2024</vt:lpstr>
      <vt:lpstr>社会データ_2024!Print_Area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黒木 祐希</cp:lastModifiedBy>
  <cp:lastPrinted>2025-06-17T01:38:17Z</cp:lastPrinted>
  <dcterms:created xsi:type="dcterms:W3CDTF">2025-06-13T04:55:25Z</dcterms:created>
  <dcterms:modified xsi:type="dcterms:W3CDTF">2025-06-24T00:41:30Z</dcterms:modified>
</cp:coreProperties>
</file>