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v254101\NISLIB\1100ＣＳＲ室共通\サステナビリティサイト\2024年版\03_編集用原稿ファイル\07_JRCEからの確認用PDF\英文\JRCEへ送付\0717_修正依頼(2-6,\"/>
    </mc:Choice>
  </mc:AlternateContent>
  <xr:revisionPtr revIDLastSave="0" documentId="8_{FD02DE05-6C80-4F17-9E0F-5A8A0595BC5D}" xr6:coauthVersionLast="47" xr6:coauthVersionMax="47" xr10:uidLastSave="{00000000-0000-0000-0000-000000000000}"/>
  <bookViews>
    <workbookView xWindow="-110" yWindow="-110" windowWidth="19420" windowHeight="10300" xr2:uid="{00000000-000D-0000-FFFF-FFFF01000000}"/>
  </bookViews>
  <sheets>
    <sheet name="Social Data" sheetId="13" r:id="rId1"/>
  </sheets>
  <definedNames>
    <definedName name="_xlnm.Print_Area" localSheetId="0">'Social Data'!$A$1:$R$185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4" i="13" l="1"/>
  <c r="R169" i="13"/>
  <c r="P163" i="13"/>
  <c r="R155" i="13"/>
  <c r="R152" i="13"/>
  <c r="P150" i="13"/>
  <c r="R151" i="13" s="1"/>
  <c r="O147" i="13"/>
  <c r="L147" i="13"/>
  <c r="I147" i="13"/>
  <c r="P137" i="13"/>
  <c r="R144" i="13" s="1"/>
  <c r="R134" i="13"/>
  <c r="P133" i="13"/>
  <c r="R147" i="13" s="1"/>
  <c r="P129" i="13"/>
  <c r="R130" i="13" s="1"/>
  <c r="P120" i="13"/>
  <c r="R122" i="13" s="1"/>
  <c r="M120" i="13"/>
  <c r="O121" i="13" s="1"/>
  <c r="J120" i="13"/>
  <c r="L121" i="13" s="1"/>
  <c r="G120" i="13"/>
  <c r="I121" i="13" s="1"/>
  <c r="P117" i="13"/>
  <c r="M117" i="13"/>
  <c r="J117" i="13"/>
  <c r="G117" i="13"/>
  <c r="P116" i="13"/>
  <c r="M116" i="13"/>
  <c r="J116" i="13"/>
  <c r="G116" i="13"/>
  <c r="R115" i="13"/>
  <c r="P113" i="13"/>
  <c r="R114" i="13" s="1"/>
  <c r="R112" i="13"/>
  <c r="R111" i="13"/>
  <c r="P107" i="13"/>
  <c r="R108" i="13" s="1"/>
  <c r="M107" i="13"/>
  <c r="O108" i="13" s="1"/>
  <c r="J107" i="13"/>
  <c r="L109" i="13" s="1"/>
  <c r="G107" i="13"/>
  <c r="I109" i="13" s="1"/>
  <c r="J106" i="13"/>
  <c r="P98" i="13"/>
  <c r="P95" i="13"/>
  <c r="R66" i="13"/>
  <c r="R65" i="13"/>
  <c r="P64" i="13"/>
  <c r="R64" i="13" s="1"/>
  <c r="R63" i="13"/>
  <c r="O63" i="13"/>
  <c r="L63" i="13"/>
  <c r="I63" i="13"/>
  <c r="R62" i="13"/>
  <c r="O62" i="13"/>
  <c r="L62" i="13"/>
  <c r="I62" i="13"/>
  <c r="P61" i="13"/>
  <c r="M61" i="13"/>
  <c r="O61" i="13" s="1"/>
  <c r="J61" i="13"/>
  <c r="L61" i="13" s="1"/>
  <c r="G61" i="13"/>
  <c r="I61" i="13" s="1"/>
  <c r="P55" i="13"/>
  <c r="P52" i="13"/>
  <c r="R52" i="13" s="1"/>
  <c r="P49" i="13"/>
  <c r="P48" i="13" s="1"/>
  <c r="R49" i="13" s="1"/>
  <c r="P42" i="13"/>
  <c r="R43" i="13" s="1"/>
  <c r="P39" i="13"/>
  <c r="R40" i="13" s="1"/>
  <c r="P36" i="13"/>
  <c r="R38" i="13" s="1"/>
  <c r="P33" i="13"/>
  <c r="M33" i="13"/>
  <c r="O33" i="13" s="1"/>
  <c r="J33" i="13"/>
  <c r="L33" i="13" s="1"/>
  <c r="G33" i="13"/>
  <c r="I33" i="13" s="1"/>
  <c r="P30" i="13"/>
  <c r="O30" i="13"/>
  <c r="M30" i="13"/>
  <c r="J30" i="13"/>
  <c r="L30" i="13" s="1"/>
  <c r="G30" i="13"/>
  <c r="I30" i="13" s="1"/>
  <c r="P27" i="13"/>
  <c r="M27" i="13"/>
  <c r="O27" i="13" s="1"/>
  <c r="J27" i="13"/>
  <c r="L27" i="13" s="1"/>
  <c r="G27" i="13"/>
  <c r="I27" i="13" s="1"/>
  <c r="P24" i="13"/>
  <c r="M24" i="13"/>
  <c r="O24" i="13" s="1"/>
  <c r="J24" i="13"/>
  <c r="L24" i="13" s="1"/>
  <c r="G24" i="13"/>
  <c r="I24" i="13" s="1"/>
  <c r="P21" i="13"/>
  <c r="R21" i="13" s="1"/>
  <c r="M21" i="13"/>
  <c r="O21" i="13" s="1"/>
  <c r="J21" i="13"/>
  <c r="L21" i="13" s="1"/>
  <c r="G21" i="13"/>
  <c r="I21" i="13" s="1"/>
  <c r="R18" i="13"/>
  <c r="P18" i="13"/>
  <c r="M18" i="13"/>
  <c r="O18" i="13" s="1"/>
  <c r="J18" i="13"/>
  <c r="L18" i="13" s="1"/>
  <c r="G18" i="13"/>
  <c r="I18" i="13" s="1"/>
  <c r="P15" i="13"/>
  <c r="R15" i="13" s="1"/>
  <c r="M15" i="13"/>
  <c r="O15" i="13" s="1"/>
  <c r="J15" i="13"/>
  <c r="L15" i="13" s="1"/>
  <c r="G15" i="13"/>
  <c r="I15" i="13" s="1"/>
  <c r="R12" i="13"/>
  <c r="O12" i="13"/>
  <c r="L12" i="13"/>
  <c r="I12" i="13"/>
  <c r="O11" i="13"/>
  <c r="L11" i="13"/>
  <c r="I11" i="13"/>
  <c r="P10" i="13"/>
  <c r="R11" i="13" s="1"/>
  <c r="O9" i="13"/>
  <c r="L9" i="13"/>
  <c r="I9" i="13"/>
  <c r="O8" i="13"/>
  <c r="L8" i="13"/>
  <c r="I8" i="13"/>
  <c r="P7" i="13"/>
  <c r="R9" i="13" s="1"/>
  <c r="R8" i="13" l="1"/>
  <c r="R33" i="13"/>
  <c r="I108" i="13"/>
  <c r="L117" i="13"/>
  <c r="R141" i="13"/>
  <c r="L108" i="13"/>
  <c r="O117" i="13"/>
  <c r="R27" i="13"/>
  <c r="O109" i="13"/>
  <c r="R41" i="13"/>
  <c r="R61" i="13"/>
  <c r="R44" i="13"/>
  <c r="G106" i="13"/>
  <c r="I117" i="13" s="1"/>
  <c r="R30" i="13"/>
  <c r="M106" i="13"/>
  <c r="I116" i="13"/>
  <c r="R121" i="13"/>
  <c r="L116" i="13"/>
  <c r="R24" i="13"/>
  <c r="R55" i="13"/>
  <c r="O116" i="13"/>
  <c r="R109" i="13"/>
  <c r="I122" i="13"/>
  <c r="R110" i="13"/>
  <c r="L122" i="13"/>
  <c r="R138" i="13"/>
  <c r="P6" i="13"/>
  <c r="R37" i="13"/>
  <c r="P106" i="13"/>
  <c r="O122" i="13"/>
  <c r="R113" i="13"/>
  <c r="R10" i="13" l="1"/>
  <c r="R14" i="13"/>
  <c r="R13" i="13"/>
  <c r="R7" i="13"/>
  <c r="R117" i="13"/>
  <c r="R116" i="13"/>
  <c r="R107" i="13"/>
</calcChain>
</file>

<file path=xl/sharedStrings.xml><?xml version="1.0" encoding="utf-8"?>
<sst xmlns="http://schemas.openxmlformats.org/spreadsheetml/2006/main" count="713" uniqueCount="139">
  <si>
    <t>%</t>
  </si>
  <si>
    <t>%</t>
    <phoneticPr fontId="3"/>
  </si>
  <si>
    <t>/</t>
  </si>
  <si>
    <t>％</t>
    <phoneticPr fontId="3"/>
  </si>
  <si>
    <t>ー</t>
  </si>
  <si>
    <t>/</t>
    <phoneticPr fontId="3"/>
  </si>
  <si>
    <t>ー</t>
    <phoneticPr fontId="3"/>
  </si>
  <si>
    <t>Number of Employees</t>
    <phoneticPr fontId="3"/>
  </si>
  <si>
    <t>Social Data</t>
    <phoneticPr fontId="3"/>
  </si>
  <si>
    <t>Subject</t>
    <phoneticPr fontId="3"/>
  </si>
  <si>
    <t xml:space="preserve"> Boundary</t>
    <phoneticPr fontId="3"/>
  </si>
  <si>
    <t>Unit</t>
    <phoneticPr fontId="3"/>
  </si>
  <si>
    <t>Number of regular employees</t>
    <phoneticPr fontId="3"/>
  </si>
  <si>
    <t>Nisshinbo Group</t>
    <phoneticPr fontId="3"/>
  </si>
  <si>
    <t>Total number of regular employees</t>
    <phoneticPr fontId="3"/>
  </si>
  <si>
    <t>People</t>
    <phoneticPr fontId="3"/>
  </si>
  <si>
    <t>By region</t>
    <phoneticPr fontId="3"/>
  </si>
  <si>
    <t>Subtotal</t>
    <phoneticPr fontId="3"/>
  </si>
  <si>
    <t>People/％</t>
    <phoneticPr fontId="3"/>
  </si>
  <si>
    <t>Male</t>
    <phoneticPr fontId="3"/>
  </si>
  <si>
    <t>Female</t>
    <phoneticPr fontId="3"/>
  </si>
  <si>
    <t>Number and ratio of regular employees in overseas</t>
    <phoneticPr fontId="3"/>
  </si>
  <si>
    <t>By gender</t>
    <phoneticPr fontId="3"/>
  </si>
  <si>
    <t>Number and ratio of regular employees by gender</t>
    <phoneticPr fontId="3"/>
  </si>
  <si>
    <t>Nisshinbo Group 
(in Japan)</t>
    <phoneticPr fontId="3"/>
  </si>
  <si>
    <t>Number and ratio of regular employees by age</t>
    <phoneticPr fontId="3"/>
  </si>
  <si>
    <t>15-19 years old</t>
    <phoneticPr fontId="2"/>
  </si>
  <si>
    <t>20-29 years old</t>
    <phoneticPr fontId="2"/>
  </si>
  <si>
    <t>30-39 years old</t>
    <phoneticPr fontId="2"/>
  </si>
  <si>
    <t>40-49 years old</t>
    <phoneticPr fontId="2"/>
  </si>
  <si>
    <t>50-59 years old</t>
    <phoneticPr fontId="2"/>
  </si>
  <si>
    <t>60-69 years old</t>
    <phoneticPr fontId="2"/>
  </si>
  <si>
    <t>Over 70 years old</t>
    <phoneticPr fontId="2"/>
  </si>
  <si>
    <t>Nisshinbo Holdings</t>
    <phoneticPr fontId="3"/>
  </si>
  <si>
    <t>Number of temporary employees</t>
    <phoneticPr fontId="3"/>
  </si>
  <si>
    <t>Total number of temporary employees</t>
    <phoneticPr fontId="3"/>
  </si>
  <si>
    <t>Number and ratio of temporary employees in Japan</t>
    <phoneticPr fontId="3"/>
  </si>
  <si>
    <t>Number and ratio of temporary employees in overseas</t>
    <phoneticPr fontId="3"/>
  </si>
  <si>
    <t>Number and ratio of temporary employees by gender</t>
    <phoneticPr fontId="3"/>
  </si>
  <si>
    <t>People</t>
  </si>
  <si>
    <t>By region</t>
  </si>
  <si>
    <t>People/％</t>
  </si>
  <si>
    <t>Number and ratio of regular employees in 
Japan</t>
    <phoneticPr fontId="3"/>
  </si>
  <si>
    <t>Number of Hires and Leavers</t>
    <phoneticPr fontId="3"/>
  </si>
  <si>
    <t>FY2020</t>
    <phoneticPr fontId="3"/>
  </si>
  <si>
    <t>FY2021</t>
    <phoneticPr fontId="3"/>
  </si>
  <si>
    <t>FY2022</t>
    <phoneticPr fontId="3"/>
  </si>
  <si>
    <t>FY2023</t>
    <phoneticPr fontId="3"/>
  </si>
  <si>
    <t>Number of hires 
(regular employee)</t>
    <phoneticPr fontId="3"/>
  </si>
  <si>
    <t>Total number of hires</t>
    <phoneticPr fontId="3"/>
  </si>
  <si>
    <t>Number and ratio of hires in Japan</t>
    <phoneticPr fontId="3"/>
  </si>
  <si>
    <t>Number of hires by gender</t>
    <phoneticPr fontId="3"/>
  </si>
  <si>
    <t>Of these, the number and ratio of new graduates hired</t>
    <phoneticPr fontId="3"/>
  </si>
  <si>
    <t>Number of new graduates hired by gender</t>
    <phoneticPr fontId="3"/>
  </si>
  <si>
    <t>Number and ratio of hires in overseas</t>
    <phoneticPr fontId="3"/>
  </si>
  <si>
    <t>Number of overseas hires by gender</t>
    <phoneticPr fontId="3"/>
  </si>
  <si>
    <t>Number and ratio of hires by gender</t>
    <phoneticPr fontId="3"/>
  </si>
  <si>
    <t>Number of employees with disabilities</t>
    <phoneticPr fontId="3"/>
  </si>
  <si>
    <t>Nisshinbo Group
(in Japan)</t>
    <phoneticPr fontId="3"/>
  </si>
  <si>
    <t>Number and ratio of employees with disabilities</t>
    <phoneticPr fontId="3"/>
  </si>
  <si>
    <t>Number of voluntary resignations 
(regular employee)</t>
    <phoneticPr fontId="3"/>
  </si>
  <si>
    <t>Total number of voluntary resignations and leaving ratio</t>
    <phoneticPr fontId="3"/>
  </si>
  <si>
    <t>Number of Employees on Leave of Absence</t>
    <phoneticPr fontId="3"/>
  </si>
  <si>
    <t>Number of employees on childcare leave</t>
    <phoneticPr fontId="3"/>
  </si>
  <si>
    <t>Acquisition rate of childcare leave</t>
    <phoneticPr fontId="3"/>
  </si>
  <si>
    <t>Return-to-work ratio after childcare leave</t>
    <phoneticPr fontId="3"/>
  </si>
  <si>
    <t>Average Data</t>
    <phoneticPr fontId="3"/>
  </si>
  <si>
    <t>Average age</t>
    <phoneticPr fontId="3"/>
  </si>
  <si>
    <t>Nisshinbo Group (in Japan)</t>
    <phoneticPr fontId="3"/>
  </si>
  <si>
    <t>Average</t>
    <phoneticPr fontId="3"/>
  </si>
  <si>
    <t>Age</t>
    <phoneticPr fontId="3"/>
  </si>
  <si>
    <t>Average service (years)</t>
    <phoneticPr fontId="3"/>
  </si>
  <si>
    <t>Years</t>
    <phoneticPr fontId="3"/>
  </si>
  <si>
    <t>Gender wage differentials</t>
    <phoneticPr fontId="3"/>
  </si>
  <si>
    <t>All workers</t>
    <phoneticPr fontId="3"/>
  </si>
  <si>
    <t xml:space="preserve">  * Ratio of women's wages to men's wages based on the Act on Promotion
     of Women’s Participation and Advancement in the Workplace.</t>
    <phoneticPr fontId="3"/>
  </si>
  <si>
    <t>Of these, regular workers</t>
    <phoneticPr fontId="3"/>
  </si>
  <si>
    <t>Of these, non-regular workers*</t>
    <phoneticPr fontId="3"/>
  </si>
  <si>
    <t>* Since non-regular workers include contract workers, there is a large difference in wages between male and female workers.</t>
    <phoneticPr fontId="3"/>
  </si>
  <si>
    <t>Training</t>
    <phoneticPr fontId="3"/>
  </si>
  <si>
    <t>Number of participants in training for management leaders</t>
    <phoneticPr fontId="3"/>
  </si>
  <si>
    <t>Total training participants</t>
    <phoneticPr fontId="3"/>
  </si>
  <si>
    <t>Japan</t>
    <phoneticPr fontId="3"/>
  </si>
  <si>
    <t>Overseas</t>
    <phoneticPr fontId="3"/>
  </si>
  <si>
    <t>Number of participants in compliance training (managers)</t>
    <phoneticPr fontId="3"/>
  </si>
  <si>
    <t>Annual investment in education per employee</t>
    <phoneticPr fontId="3"/>
  </si>
  <si>
    <t>Thousand yen</t>
    <phoneticPr fontId="3"/>
  </si>
  <si>
    <t>Diversity &amp; Inclusion</t>
    <phoneticPr fontId="3"/>
  </si>
  <si>
    <t>Director (include outside director)</t>
  </si>
  <si>
    <t>Total directors</t>
    <phoneticPr fontId="3"/>
  </si>
  <si>
    <t>Number and ratio of directors in Japan</t>
    <phoneticPr fontId="3"/>
  </si>
  <si>
    <t>Of these, number and ratio foreign directors</t>
    <phoneticPr fontId="3"/>
  </si>
  <si>
    <t>Number and ratio of directors in overseas</t>
    <phoneticPr fontId="3"/>
  </si>
  <si>
    <t>Number and ratio of directors by gendrer</t>
    <phoneticPr fontId="3"/>
  </si>
  <si>
    <t>Ratio of female and foreign to total directors (include outside director)</t>
    <phoneticPr fontId="3"/>
  </si>
  <si>
    <t>Number and ratio of female directors</t>
    <phoneticPr fontId="3"/>
  </si>
  <si>
    <t>Number and ratio of foreign directors (*2022)</t>
    <phoneticPr fontId="3"/>
  </si>
  <si>
    <t>Managing officer</t>
    <phoneticPr fontId="3"/>
  </si>
  <si>
    <t>Total managing officers</t>
    <phoneticPr fontId="3"/>
  </si>
  <si>
    <t>Number and ratio of managing officers 
by gendrer</t>
    <phoneticPr fontId="3"/>
  </si>
  <si>
    <t>Of these, number and ratio foreign managing officers</t>
    <phoneticPr fontId="3"/>
  </si>
  <si>
    <t>Number and ratio of foreign managing officers</t>
    <phoneticPr fontId="3"/>
  </si>
  <si>
    <t>Number of managers and ratio of female/mid-carrier recruitment managers</t>
    <phoneticPr fontId="3"/>
  </si>
  <si>
    <t>Total management employees</t>
    <phoneticPr fontId="3"/>
  </si>
  <si>
    <t>Ratio of female to management employees</t>
    <phoneticPr fontId="3"/>
  </si>
  <si>
    <t>Ratio of mid-carrier recruitment to management employees</t>
    <phoneticPr fontId="3"/>
  </si>
  <si>
    <t>Ratio of foreigner to management employees</t>
    <phoneticPr fontId="3"/>
  </si>
  <si>
    <t>Number of new hires and ratio 
of female hired</t>
    <phoneticPr fontId="3"/>
  </si>
  <si>
    <t>Total number of new hires</t>
    <phoneticPr fontId="3"/>
  </si>
  <si>
    <t>Of these, ratio of new female hires</t>
    <phoneticPr fontId="3"/>
  </si>
  <si>
    <t>Japan (ratio of new female hires)</t>
    <phoneticPr fontId="3"/>
  </si>
  <si>
    <t>Overseas (ratio of new female hires)</t>
    <phoneticPr fontId="3"/>
  </si>
  <si>
    <t>Others</t>
    <phoneticPr fontId="3"/>
  </si>
  <si>
    <t>Ratio of employees taking paid leave</t>
    <phoneticPr fontId="3"/>
  </si>
  <si>
    <t>Acquisition rate</t>
    <phoneticPr fontId="3"/>
  </si>
  <si>
    <t>Participation in volunteer 
activities</t>
    <phoneticPr fontId="3"/>
  </si>
  <si>
    <t>Total number of participants</t>
    <phoneticPr fontId="3"/>
  </si>
  <si>
    <t>Serious accident</t>
    <phoneticPr fontId="3"/>
  </si>
  <si>
    <t>Number of incidents</t>
    <phoneticPr fontId="3"/>
  </si>
  <si>
    <t>Cases</t>
    <phoneticPr fontId="3"/>
  </si>
  <si>
    <t>Regular health examination</t>
    <phoneticPr fontId="3"/>
  </si>
  <si>
    <t>Number of subjects</t>
    <phoneticPr fontId="3"/>
  </si>
  <si>
    <t>Number of undiagnosed</t>
    <phoneticPr fontId="3"/>
  </si>
  <si>
    <t>Ratio of regular health examination</t>
    <phoneticPr fontId="3"/>
  </si>
  <si>
    <t>Rate of patients receiving detailed examinations after regular health checkups</t>
    <phoneticPr fontId="3"/>
  </si>
  <si>
    <t>Implementation rate of health guidance for high-risk workers</t>
    <phoneticPr fontId="3"/>
  </si>
  <si>
    <t>Stress check</t>
    <phoneticPr fontId="3"/>
  </si>
  <si>
    <t>Number of not implemented</t>
    <phoneticPr fontId="3"/>
  </si>
  <si>
    <t>Ratio of implementation</t>
    <phoneticPr fontId="3"/>
  </si>
  <si>
    <t>The number of violations of the Product Liability Act</t>
    <phoneticPr fontId="3"/>
  </si>
  <si>
    <t>Total number of violations</t>
    <phoneticPr fontId="3"/>
  </si>
  <si>
    <t>Response to corporate ethics reporting system</t>
    <phoneticPr fontId="3"/>
  </si>
  <si>
    <t>Total number of calls</t>
    <phoneticPr fontId="3"/>
  </si>
  <si>
    <t>Total number of responses</t>
    <phoneticPr fontId="3"/>
  </si>
  <si>
    <t>Labor productivity indicators</t>
    <phoneticPr fontId="3"/>
  </si>
  <si>
    <t>Net sales per employee</t>
    <phoneticPr fontId="3"/>
  </si>
  <si>
    <t>Million yen</t>
    <phoneticPr fontId="3"/>
  </si>
  <si>
    <t>Operating income per employee</t>
    <phoneticPr fontId="3"/>
  </si>
  <si>
    <t>* Includes one person appointed in March 2023.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</si>
</sst>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0.0%"/>
    <numFmt numFmtId="179" formatCode="0.0%&quot; &quot;"/>
  </numFmts>
  <fonts count="17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Meiryo UI"/>
      <family val="2"/>
      <charset val="128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3" xfId="0" applyNumberFormat="1" applyFont="1" applyBorder="1">
      <alignment vertical="center"/>
    </xf>
    <xf numFmtId="38" fontId="6" fillId="0" borderId="1" xfId="0" applyNumberFormat="1" applyFont="1" applyBorder="1" applyAlignment="1">
      <alignment horizontal="right" vertical="center"/>
    </xf>
    <xf numFmtId="179" fontId="6" fillId="0" borderId="10" xfId="0" applyNumberFormat="1" applyFont="1" applyBorder="1" applyAlignment="1">
      <alignment horizontal="right" vertical="center"/>
    </xf>
    <xf numFmtId="38" fontId="6" fillId="0" borderId="1" xfId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38" fontId="6" fillId="0" borderId="3" xfId="1" applyFont="1" applyFill="1" applyBorder="1">
      <alignment vertical="center"/>
    </xf>
    <xf numFmtId="179" fontId="6" fillId="0" borderId="10" xfId="2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/>
    </xf>
    <xf numFmtId="38" fontId="6" fillId="0" borderId="18" xfId="1" applyFont="1" applyFill="1" applyBorder="1">
      <alignment vertical="center"/>
    </xf>
    <xf numFmtId="38" fontId="6" fillId="0" borderId="20" xfId="1" applyFont="1" applyFill="1" applyBorder="1" applyAlignment="1">
      <alignment horizontal="right" vertical="center"/>
    </xf>
    <xf numFmtId="179" fontId="6" fillId="0" borderId="21" xfId="2" applyNumberFormat="1" applyFont="1" applyFill="1" applyBorder="1" applyAlignment="1">
      <alignment horizontal="right" vertical="center"/>
    </xf>
    <xf numFmtId="38" fontId="6" fillId="0" borderId="20" xfId="1" applyFont="1" applyFill="1" applyBorder="1">
      <alignment vertical="center"/>
    </xf>
    <xf numFmtId="179" fontId="6" fillId="0" borderId="20" xfId="2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center" vertical="center"/>
    </xf>
    <xf numFmtId="38" fontId="6" fillId="0" borderId="23" xfId="1" applyFont="1" applyFill="1" applyBorder="1">
      <alignment vertical="center"/>
    </xf>
    <xf numFmtId="38" fontId="6" fillId="0" borderId="25" xfId="1" applyFont="1" applyFill="1" applyBorder="1" applyAlignment="1">
      <alignment horizontal="right" vertical="center"/>
    </xf>
    <xf numFmtId="179" fontId="6" fillId="0" borderId="24" xfId="2" applyNumberFormat="1" applyFont="1" applyFill="1" applyBorder="1" applyAlignment="1">
      <alignment horizontal="right" vertical="center"/>
    </xf>
    <xf numFmtId="38" fontId="6" fillId="0" borderId="25" xfId="1" applyFont="1" applyFill="1" applyBorder="1">
      <alignment vertical="center"/>
    </xf>
    <xf numFmtId="179" fontId="6" fillId="0" borderId="25" xfId="2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7" xfId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  <xf numFmtId="179" fontId="6" fillId="0" borderId="15" xfId="2" applyNumberFormat="1" applyFont="1" applyFill="1" applyBorder="1" applyAlignment="1">
      <alignment horizontal="right"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3" xfId="1" applyFont="1" applyFill="1" applyBorder="1">
      <alignment vertical="center"/>
    </xf>
    <xf numFmtId="179" fontId="6" fillId="0" borderId="13" xfId="2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5" xfId="1" applyFont="1" applyFill="1" applyBorder="1">
      <alignment vertical="center"/>
    </xf>
    <xf numFmtId="179" fontId="6" fillId="0" borderId="11" xfId="2" applyNumberFormat="1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6" fillId="0" borderId="6" xfId="2" applyNumberFormat="1" applyFont="1" applyFill="1" applyBorder="1" applyAlignment="1">
      <alignment horizontal="right" vertical="center"/>
    </xf>
    <xf numFmtId="179" fontId="6" fillId="0" borderId="7" xfId="2" applyNumberFormat="1" applyFont="1" applyFill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7" xfId="1" applyFont="1" applyFill="1" applyBorder="1">
      <alignment vertical="center"/>
    </xf>
    <xf numFmtId="179" fontId="6" fillId="0" borderId="1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6" fillId="0" borderId="16" xfId="1" applyFont="1" applyFill="1" applyBorder="1">
      <alignment vertical="center"/>
    </xf>
    <xf numFmtId="38" fontId="6" fillId="0" borderId="16" xfId="1" applyFont="1" applyFill="1" applyBorder="1" applyAlignment="1">
      <alignment horizontal="right" vertical="center"/>
    </xf>
    <xf numFmtId="179" fontId="6" fillId="0" borderId="16" xfId="1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9" fontId="6" fillId="0" borderId="17" xfId="2" applyNumberFormat="1" applyFont="1" applyFill="1" applyBorder="1" applyAlignment="1">
      <alignment horizontal="right" vertical="center"/>
    </xf>
    <xf numFmtId="179" fontId="6" fillId="0" borderId="16" xfId="2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176" fontId="6" fillId="0" borderId="8" xfId="1" applyNumberFormat="1" applyFont="1" applyFill="1" applyBorder="1">
      <alignment vertical="center"/>
    </xf>
    <xf numFmtId="176" fontId="6" fillId="0" borderId="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79" fontId="6" fillId="0" borderId="15" xfId="1" applyNumberFormat="1" applyFont="1" applyFill="1" applyBorder="1" applyAlignment="1">
      <alignment horizontal="right" vertical="center"/>
    </xf>
    <xf numFmtId="179" fontId="6" fillId="0" borderId="13" xfId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8" fontId="6" fillId="0" borderId="12" xfId="2" applyNumberFormat="1" applyFont="1" applyFill="1" applyBorder="1">
      <alignment vertical="center"/>
    </xf>
    <xf numFmtId="178" fontId="6" fillId="0" borderId="13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8" fontId="6" fillId="0" borderId="12" xfId="1" applyNumberFormat="1" applyFont="1" applyFill="1" applyBorder="1">
      <alignment vertical="center"/>
    </xf>
    <xf numFmtId="178" fontId="6" fillId="0" borderId="13" xfId="1" applyNumberFormat="1" applyFont="1" applyFill="1" applyBorder="1" applyAlignment="1">
      <alignment horizontal="right" vertical="center"/>
    </xf>
    <xf numFmtId="178" fontId="6" fillId="0" borderId="3" xfId="2" applyNumberFormat="1" applyFont="1" applyFill="1" applyBorder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>
      <alignment vertical="center"/>
    </xf>
    <xf numFmtId="38" fontId="6" fillId="0" borderId="18" xfId="1" applyFont="1" applyFill="1" applyBorder="1" applyAlignment="1">
      <alignment horizontal="right" vertical="center"/>
    </xf>
    <xf numFmtId="179" fontId="6" fillId="0" borderId="21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>
      <alignment vertical="center"/>
    </xf>
    <xf numFmtId="179" fontId="6" fillId="0" borderId="2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1" xfId="0" applyNumberFormat="1" applyFont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1" applyNumberFormat="1" applyFont="1" applyFill="1" applyBorder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right" vertical="center"/>
    </xf>
    <xf numFmtId="178" fontId="6" fillId="0" borderId="3" xfId="1" applyNumberFormat="1" applyFont="1" applyFill="1" applyBorder="1">
      <alignment vertical="center"/>
    </xf>
    <xf numFmtId="178" fontId="6" fillId="0" borderId="1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8" fontId="6" fillId="0" borderId="5" xfId="1" applyFont="1" applyFill="1" applyBorder="1" applyAlignment="1">
      <alignment horizontal="right" vertical="center"/>
    </xf>
    <xf numFmtId="38" fontId="6" fillId="0" borderId="12" xfId="0" applyNumberFormat="1" applyFont="1" applyBorder="1">
      <alignment vertical="center"/>
    </xf>
    <xf numFmtId="38" fontId="6" fillId="0" borderId="13" xfId="0" applyNumberFormat="1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8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13" fillId="0" borderId="3" xfId="1" applyNumberFormat="1" applyFont="1" applyFill="1" applyBorder="1">
      <alignment vertical="center"/>
    </xf>
    <xf numFmtId="177" fontId="13" fillId="0" borderId="12" xfId="1" applyNumberFormat="1" applyFont="1" applyFill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179" fontId="13" fillId="0" borderId="1" xfId="0" applyNumberFormat="1" applyFont="1" applyBorder="1" applyAlignment="1">
      <alignment horizontal="right" vertical="center"/>
    </xf>
    <xf numFmtId="178" fontId="13" fillId="0" borderId="3" xfId="2" applyNumberFormat="1" applyFont="1" applyFill="1" applyBorder="1">
      <alignment vertical="center"/>
    </xf>
    <xf numFmtId="178" fontId="13" fillId="0" borderId="1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20" xfId="0" applyFont="1" applyBorder="1" applyAlignment="1">
      <alignment horizontal="right" vertical="center"/>
    </xf>
    <xf numFmtId="179" fontId="13" fillId="0" borderId="20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178" fontId="13" fillId="0" borderId="12" xfId="2" applyNumberFormat="1" applyFont="1" applyFill="1" applyBorder="1" applyAlignment="1">
      <alignment horizontal="right" vertical="center"/>
    </xf>
    <xf numFmtId="178" fontId="13" fillId="0" borderId="13" xfId="2" applyNumberFormat="1" applyFont="1" applyFill="1" applyBorder="1" applyAlignment="1">
      <alignment horizontal="right" vertical="center"/>
    </xf>
    <xf numFmtId="179" fontId="13" fillId="0" borderId="13" xfId="2" applyNumberFormat="1" applyFont="1" applyFill="1" applyBorder="1" applyAlignment="1">
      <alignment horizontal="right" vertical="center"/>
    </xf>
    <xf numFmtId="178" fontId="13" fillId="0" borderId="12" xfId="2" applyNumberFormat="1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178" fontId="13" fillId="0" borderId="5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179" fontId="13" fillId="0" borderId="0" xfId="2" applyNumberFormat="1" applyFont="1" applyFill="1" applyBorder="1" applyAlignment="1">
      <alignment horizontal="right" vertical="center"/>
    </xf>
    <xf numFmtId="178" fontId="13" fillId="0" borderId="5" xfId="2" applyNumberFormat="1" applyFont="1" applyFill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179" fontId="13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179" fontId="13" fillId="0" borderId="6" xfId="0" applyNumberFormat="1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179" fontId="13" fillId="0" borderId="10" xfId="0" applyNumberFormat="1" applyFont="1" applyBorder="1" applyAlignment="1">
      <alignment horizontal="right" vertical="center"/>
    </xf>
    <xf numFmtId="38" fontId="13" fillId="0" borderId="18" xfId="1" applyFont="1" applyFill="1" applyBorder="1">
      <alignment vertical="center"/>
    </xf>
    <xf numFmtId="38" fontId="13" fillId="0" borderId="20" xfId="1" applyFont="1" applyFill="1" applyBorder="1" applyAlignment="1">
      <alignment horizontal="right" vertical="center"/>
    </xf>
    <xf numFmtId="179" fontId="13" fillId="0" borderId="21" xfId="2" applyNumberFormat="1" applyFont="1" applyFill="1" applyBorder="1" applyAlignment="1">
      <alignment horizontal="right" vertical="center"/>
    </xf>
    <xf numFmtId="38" fontId="13" fillId="0" borderId="20" xfId="1" applyFont="1" applyFill="1" applyBorder="1">
      <alignment vertical="center"/>
    </xf>
    <xf numFmtId="179" fontId="13" fillId="0" borderId="20" xfId="2" applyNumberFormat="1" applyFont="1" applyFill="1" applyBorder="1" applyAlignment="1">
      <alignment horizontal="right" vertical="center"/>
    </xf>
    <xf numFmtId="38" fontId="13" fillId="0" borderId="23" xfId="1" applyFont="1" applyFill="1" applyBorder="1">
      <alignment vertical="center"/>
    </xf>
    <xf numFmtId="38" fontId="13" fillId="0" borderId="25" xfId="1" applyFont="1" applyFill="1" applyBorder="1" applyAlignment="1">
      <alignment horizontal="right" vertical="center"/>
    </xf>
    <xf numFmtId="179" fontId="13" fillId="0" borderId="24" xfId="2" applyNumberFormat="1" applyFont="1" applyFill="1" applyBorder="1" applyAlignment="1">
      <alignment horizontal="right" vertical="center"/>
    </xf>
    <xf numFmtId="38" fontId="13" fillId="0" borderId="25" xfId="1" applyFont="1" applyFill="1" applyBorder="1">
      <alignment vertical="center"/>
    </xf>
    <xf numFmtId="179" fontId="13" fillId="0" borderId="25" xfId="2" applyNumberFormat="1" applyFont="1" applyFill="1" applyBorder="1" applyAlignment="1">
      <alignment horizontal="right" vertical="center"/>
    </xf>
    <xf numFmtId="38" fontId="13" fillId="0" borderId="3" xfId="1" applyFont="1" applyFill="1" applyBorder="1">
      <alignment vertical="center"/>
    </xf>
    <xf numFmtId="38" fontId="13" fillId="0" borderId="1" xfId="1" applyFont="1" applyFill="1" applyBorder="1" applyAlignment="1">
      <alignment horizontal="right" vertical="center"/>
    </xf>
    <xf numFmtId="179" fontId="13" fillId="0" borderId="10" xfId="2" applyNumberFormat="1" applyFont="1" applyFill="1" applyBorder="1" applyAlignment="1">
      <alignment horizontal="right" vertical="center"/>
    </xf>
    <xf numFmtId="38" fontId="13" fillId="0" borderId="1" xfId="1" applyFont="1" applyFill="1" applyBorder="1">
      <alignment vertical="center"/>
    </xf>
    <xf numFmtId="179" fontId="13" fillId="0" borderId="1" xfId="2" applyNumberFormat="1" applyFont="1" applyFill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3" fillId="0" borderId="21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0" fontId="6" fillId="3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179" fontId="6" fillId="4" borderId="0" xfId="0" applyNumberFormat="1" applyFont="1" applyFill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colors>
    <mruColors>
      <color rgb="FFEDEDED"/>
      <color rgb="FF0000FF"/>
      <color rgb="FFFFFFCC"/>
      <color rgb="FFFDE9EE"/>
      <color rgb="FFC8113D"/>
      <color rgb="FFFBD1DB"/>
      <color rgb="FFFE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0"/>
  <sheetViews>
    <sheetView tabSelected="1" topLeftCell="A119" zoomScale="64" zoomScaleNormal="64" workbookViewId="0">
      <selection activeCell="D15" sqref="D15"/>
    </sheetView>
  </sheetViews>
  <sheetFormatPr defaultColWidth="8.81640625" defaultRowHeight="15.65" customHeight="1" x14ac:dyDescent="0.3"/>
  <cols>
    <col min="1" max="1" width="38.08984375" style="7" customWidth="1"/>
    <col min="2" max="2" width="21.81640625" style="3" customWidth="1"/>
    <col min="3" max="3" width="18.54296875" style="3" customWidth="1"/>
    <col min="4" max="4" width="49.36328125" style="7" customWidth="1"/>
    <col min="5" max="5" width="13.453125" style="7" customWidth="1"/>
    <col min="6" max="6" width="15.6328125" style="20" customWidth="1"/>
    <col min="7" max="7" width="10" style="7" customWidth="1"/>
    <col min="8" max="8" width="1.81640625" style="21" customWidth="1"/>
    <col min="9" max="9" width="10.1796875" style="22" bestFit="1" customWidth="1"/>
    <col min="10" max="10" width="10" style="7" customWidth="1"/>
    <col min="11" max="11" width="1.81640625" style="21" customWidth="1"/>
    <col min="12" max="12" width="10.1796875" style="22" bestFit="1" customWidth="1"/>
    <col min="13" max="13" width="10" style="7" customWidth="1"/>
    <col min="14" max="14" width="1.81640625" style="21" customWidth="1"/>
    <col min="15" max="15" width="10.1796875" style="22" bestFit="1" customWidth="1"/>
    <col min="16" max="16" width="10" style="7" customWidth="1"/>
    <col min="17" max="17" width="1.81640625" style="21" customWidth="1"/>
    <col min="18" max="18" width="11.453125" style="22" bestFit="1" customWidth="1"/>
    <col min="19" max="19" width="3.453125" style="4" customWidth="1"/>
    <col min="20" max="20" width="8.81640625" style="7"/>
    <col min="21" max="21" width="0.81640625" style="4" customWidth="1"/>
    <col min="22" max="16384" width="8.81640625" style="4"/>
  </cols>
  <sheetData>
    <row r="1" spans="1:20" ht="26" customHeight="1" x14ac:dyDescent="0.3">
      <c r="A1" s="225" t="s">
        <v>8</v>
      </c>
    </row>
    <row r="2" spans="1:20" ht="5" customHeight="1" x14ac:dyDescent="0.3">
      <c r="A2" s="226"/>
      <c r="B2" s="227"/>
      <c r="C2" s="227"/>
      <c r="D2" s="228"/>
      <c r="E2" s="228"/>
      <c r="F2" s="229"/>
      <c r="G2" s="228"/>
      <c r="H2" s="230"/>
      <c r="I2" s="231"/>
      <c r="J2" s="228"/>
      <c r="K2" s="230"/>
      <c r="L2" s="231"/>
      <c r="M2" s="228"/>
      <c r="N2" s="230"/>
      <c r="O2" s="231"/>
      <c r="P2" s="228"/>
      <c r="Q2" s="230"/>
      <c r="R2" s="231"/>
    </row>
    <row r="4" spans="1:20" ht="15.65" customHeight="1" x14ac:dyDescent="0.3">
      <c r="A4" s="19" t="s">
        <v>7</v>
      </c>
    </row>
    <row r="5" spans="1:20" s="8" customFormat="1" ht="24" customHeight="1" x14ac:dyDescent="0.3">
      <c r="A5" s="154"/>
      <c r="B5" s="165" t="s">
        <v>9</v>
      </c>
      <c r="C5" s="155"/>
      <c r="D5" s="165" t="s">
        <v>10</v>
      </c>
      <c r="E5" s="165"/>
      <c r="F5" s="156" t="s">
        <v>11</v>
      </c>
      <c r="G5" s="238" t="s">
        <v>44</v>
      </c>
      <c r="H5" s="239"/>
      <c r="I5" s="240"/>
      <c r="J5" s="238" t="s">
        <v>45</v>
      </c>
      <c r="K5" s="239"/>
      <c r="L5" s="240"/>
      <c r="M5" s="238" t="s">
        <v>46</v>
      </c>
      <c r="N5" s="239"/>
      <c r="O5" s="240"/>
      <c r="P5" s="238" t="s">
        <v>47</v>
      </c>
      <c r="Q5" s="239"/>
      <c r="R5" s="239"/>
      <c r="T5" s="20"/>
    </row>
    <row r="6" spans="1:20" ht="15.65" customHeight="1" x14ac:dyDescent="0.3">
      <c r="A6" s="256" t="s">
        <v>12</v>
      </c>
      <c r="B6" s="3" t="s">
        <v>13</v>
      </c>
      <c r="C6" s="164" t="s">
        <v>14</v>
      </c>
      <c r="D6" s="18"/>
      <c r="E6" s="18"/>
      <c r="F6" s="24" t="s">
        <v>15</v>
      </c>
      <c r="G6" s="25">
        <v>19550</v>
      </c>
      <c r="H6" s="26"/>
      <c r="I6" s="27"/>
      <c r="J6" s="25">
        <v>20917</v>
      </c>
      <c r="K6" s="26"/>
      <c r="L6" s="27"/>
      <c r="M6" s="28">
        <v>20384</v>
      </c>
      <c r="N6" s="29"/>
      <c r="O6" s="30"/>
      <c r="P6" s="33">
        <f>P7+P10</f>
        <v>17084</v>
      </c>
      <c r="Q6" s="29"/>
      <c r="R6" s="30"/>
    </row>
    <row r="7" spans="1:20" ht="15.65" customHeight="1" x14ac:dyDescent="0.3">
      <c r="A7" s="257"/>
      <c r="C7" s="6" t="s">
        <v>16</v>
      </c>
      <c r="D7" s="256" t="s">
        <v>42</v>
      </c>
      <c r="E7" s="32" t="s">
        <v>17</v>
      </c>
      <c r="F7" s="24" t="s">
        <v>18</v>
      </c>
      <c r="G7" s="33">
        <v>10297</v>
      </c>
      <c r="H7" s="29" t="s">
        <v>2</v>
      </c>
      <c r="I7" s="34">
        <v>0.52670076726342707</v>
      </c>
      <c r="J7" s="33">
        <v>10361</v>
      </c>
      <c r="K7" s="29" t="s">
        <v>2</v>
      </c>
      <c r="L7" s="34">
        <v>0.49533871970167809</v>
      </c>
      <c r="M7" s="28">
        <v>10032</v>
      </c>
      <c r="N7" s="29" t="s">
        <v>2</v>
      </c>
      <c r="O7" s="35">
        <v>0.49215070643642073</v>
      </c>
      <c r="P7" s="33">
        <f>P8+P9</f>
        <v>10088</v>
      </c>
      <c r="Q7" s="29" t="s">
        <v>2</v>
      </c>
      <c r="R7" s="35">
        <f>P7/P6</f>
        <v>0.59049402950128771</v>
      </c>
    </row>
    <row r="8" spans="1:20" ht="15.65" customHeight="1" x14ac:dyDescent="0.3">
      <c r="A8" s="257"/>
      <c r="C8" s="5"/>
      <c r="D8" s="257"/>
      <c r="E8" s="36" t="s">
        <v>19</v>
      </c>
      <c r="F8" s="37" t="s">
        <v>15</v>
      </c>
      <c r="G8" s="207">
        <v>8440</v>
      </c>
      <c r="H8" s="208" t="s">
        <v>5</v>
      </c>
      <c r="I8" s="209">
        <f>G8/G7</f>
        <v>0.81965621054676119</v>
      </c>
      <c r="J8" s="207">
        <v>8511</v>
      </c>
      <c r="K8" s="208" t="s">
        <v>5</v>
      </c>
      <c r="L8" s="209">
        <f>J8/J7</f>
        <v>0.82144580638934461</v>
      </c>
      <c r="M8" s="210">
        <v>8171</v>
      </c>
      <c r="N8" s="208" t="s">
        <v>5</v>
      </c>
      <c r="O8" s="211">
        <f>M8/M7</f>
        <v>0.81449362041467299</v>
      </c>
      <c r="P8" s="207">
        <v>8171</v>
      </c>
      <c r="Q8" s="208" t="s">
        <v>5</v>
      </c>
      <c r="R8" s="211">
        <f>P8/P7</f>
        <v>0.80997224425059478</v>
      </c>
      <c r="S8" s="161"/>
      <c r="T8" s="160"/>
    </row>
    <row r="9" spans="1:20" ht="15.65" customHeight="1" x14ac:dyDescent="0.3">
      <c r="A9" s="257"/>
      <c r="C9" s="5"/>
      <c r="D9" s="258"/>
      <c r="E9" s="43" t="s">
        <v>20</v>
      </c>
      <c r="F9" s="44" t="s">
        <v>15</v>
      </c>
      <c r="G9" s="212">
        <v>1857</v>
      </c>
      <c r="H9" s="213" t="s">
        <v>5</v>
      </c>
      <c r="I9" s="214">
        <f>G9/G7</f>
        <v>0.18034378945323881</v>
      </c>
      <c r="J9" s="212">
        <v>1850</v>
      </c>
      <c r="K9" s="213" t="s">
        <v>5</v>
      </c>
      <c r="L9" s="214">
        <f>J9/J7</f>
        <v>0.17855419361065533</v>
      </c>
      <c r="M9" s="215">
        <v>1861</v>
      </c>
      <c r="N9" s="213" t="s">
        <v>5</v>
      </c>
      <c r="O9" s="216">
        <f>M9/M7</f>
        <v>0.18550637958532695</v>
      </c>
      <c r="P9" s="212">
        <v>1917</v>
      </c>
      <c r="Q9" s="213" t="s">
        <v>5</v>
      </c>
      <c r="R9" s="216">
        <f>P9/P7</f>
        <v>0.19002775574940522</v>
      </c>
      <c r="S9" s="161"/>
      <c r="T9" s="160"/>
    </row>
    <row r="10" spans="1:20" ht="15.65" customHeight="1" x14ac:dyDescent="0.3">
      <c r="A10" s="257"/>
      <c r="C10" s="5"/>
      <c r="D10" s="256" t="s">
        <v>21</v>
      </c>
      <c r="E10" s="32" t="s">
        <v>17</v>
      </c>
      <c r="F10" s="24" t="s">
        <v>18</v>
      </c>
      <c r="G10" s="217">
        <v>9253</v>
      </c>
      <c r="H10" s="218" t="s">
        <v>2</v>
      </c>
      <c r="I10" s="219">
        <v>0.47329923273657287</v>
      </c>
      <c r="J10" s="217">
        <v>10556</v>
      </c>
      <c r="K10" s="218" t="s">
        <v>2</v>
      </c>
      <c r="L10" s="219">
        <v>0.50466128029832191</v>
      </c>
      <c r="M10" s="220">
        <v>10352</v>
      </c>
      <c r="N10" s="218" t="s">
        <v>2</v>
      </c>
      <c r="O10" s="221">
        <v>0.50784929356357933</v>
      </c>
      <c r="P10" s="217">
        <f>P11+P12</f>
        <v>6996</v>
      </c>
      <c r="Q10" s="218" t="s">
        <v>2</v>
      </c>
      <c r="R10" s="221">
        <f>P10/P6</f>
        <v>0.40950597049871224</v>
      </c>
    </row>
    <row r="11" spans="1:20" ht="15.65" customHeight="1" x14ac:dyDescent="0.3">
      <c r="A11" s="257"/>
      <c r="C11" s="5"/>
      <c r="D11" s="257"/>
      <c r="E11" s="36" t="s">
        <v>19</v>
      </c>
      <c r="F11" s="37" t="s">
        <v>15</v>
      </c>
      <c r="G11" s="207">
        <v>5678</v>
      </c>
      <c r="H11" s="208" t="s">
        <v>5</v>
      </c>
      <c r="I11" s="209">
        <f>G11/G10</f>
        <v>0.61363881984221336</v>
      </c>
      <c r="J11" s="207">
        <v>6826</v>
      </c>
      <c r="K11" s="208" t="s">
        <v>5</v>
      </c>
      <c r="L11" s="209">
        <f>J11/J10</f>
        <v>0.64664645699128454</v>
      </c>
      <c r="M11" s="210">
        <v>6387</v>
      </c>
      <c r="N11" s="208" t="s">
        <v>5</v>
      </c>
      <c r="O11" s="211">
        <f>M11/M10</f>
        <v>0.61698222565687788</v>
      </c>
      <c r="P11" s="207">
        <v>3799</v>
      </c>
      <c r="Q11" s="208" t="s">
        <v>5</v>
      </c>
      <c r="R11" s="211">
        <f>P11/P10</f>
        <v>0.54302458547741561</v>
      </c>
      <c r="S11" s="161"/>
    </row>
    <row r="12" spans="1:20" ht="15.65" customHeight="1" x14ac:dyDescent="0.3">
      <c r="A12" s="257"/>
      <c r="C12" s="9"/>
      <c r="D12" s="258"/>
      <c r="E12" s="43" t="s">
        <v>20</v>
      </c>
      <c r="F12" s="44" t="s">
        <v>15</v>
      </c>
      <c r="G12" s="212">
        <v>3575</v>
      </c>
      <c r="H12" s="213" t="s">
        <v>5</v>
      </c>
      <c r="I12" s="214">
        <f>G12/G10</f>
        <v>0.38636118015778664</v>
      </c>
      <c r="J12" s="212">
        <v>3730</v>
      </c>
      <c r="K12" s="213" t="s">
        <v>5</v>
      </c>
      <c r="L12" s="214">
        <f>J12/J10</f>
        <v>0.35335354300871541</v>
      </c>
      <c r="M12" s="215">
        <v>3965</v>
      </c>
      <c r="N12" s="213" t="s">
        <v>5</v>
      </c>
      <c r="O12" s="216">
        <f>M12/M10</f>
        <v>0.38301777434312212</v>
      </c>
      <c r="P12" s="212">
        <v>3197</v>
      </c>
      <c r="Q12" s="213" t="s">
        <v>5</v>
      </c>
      <c r="R12" s="216">
        <f>P12/P10</f>
        <v>0.45697541452258433</v>
      </c>
      <c r="S12" s="161"/>
    </row>
    <row r="13" spans="1:20" ht="15.65" customHeight="1" x14ac:dyDescent="0.3">
      <c r="A13" s="257"/>
      <c r="C13" s="5" t="s">
        <v>22</v>
      </c>
      <c r="D13" s="256" t="s">
        <v>23</v>
      </c>
      <c r="E13" s="36" t="s">
        <v>19</v>
      </c>
      <c r="F13" s="37" t="s">
        <v>18</v>
      </c>
      <c r="G13" s="38">
        <v>14118</v>
      </c>
      <c r="H13" s="39" t="s">
        <v>2</v>
      </c>
      <c r="I13" s="40">
        <v>0.72214833759590791</v>
      </c>
      <c r="J13" s="38">
        <v>15337</v>
      </c>
      <c r="K13" s="39" t="s">
        <v>2</v>
      </c>
      <c r="L13" s="40">
        <v>0.73323134292680592</v>
      </c>
      <c r="M13" s="41">
        <v>14558</v>
      </c>
      <c r="N13" s="39" t="s">
        <v>2</v>
      </c>
      <c r="O13" s="42">
        <v>0.7141875981161695</v>
      </c>
      <c r="P13" s="38">
        <v>11970</v>
      </c>
      <c r="Q13" s="39" t="s">
        <v>2</v>
      </c>
      <c r="R13" s="42">
        <f>P13/P6</f>
        <v>0.70065558417232499</v>
      </c>
    </row>
    <row r="14" spans="1:20" ht="15.65" customHeight="1" x14ac:dyDescent="0.3">
      <c r="A14" s="257"/>
      <c r="B14" s="1"/>
      <c r="C14" s="9"/>
      <c r="D14" s="258"/>
      <c r="E14" s="43" t="s">
        <v>20</v>
      </c>
      <c r="F14" s="44" t="s">
        <v>18</v>
      </c>
      <c r="G14" s="45">
        <v>5432</v>
      </c>
      <c r="H14" s="46" t="s">
        <v>2</v>
      </c>
      <c r="I14" s="34">
        <v>0.27785166240409209</v>
      </c>
      <c r="J14" s="45">
        <v>5580</v>
      </c>
      <c r="K14" s="46" t="s">
        <v>2</v>
      </c>
      <c r="L14" s="47">
        <v>0.26676865707319403</v>
      </c>
      <c r="M14" s="48">
        <v>5826</v>
      </c>
      <c r="N14" s="46" t="s">
        <v>2</v>
      </c>
      <c r="O14" s="49">
        <v>0.28581240188383045</v>
      </c>
      <c r="P14" s="45">
        <v>5114</v>
      </c>
      <c r="Q14" s="46" t="s">
        <v>2</v>
      </c>
      <c r="R14" s="49">
        <f>P14/P6</f>
        <v>0.29934441582767501</v>
      </c>
    </row>
    <row r="15" spans="1:20" ht="15.65" customHeight="1" x14ac:dyDescent="0.3">
      <c r="A15" s="257"/>
      <c r="B15" s="247" t="s">
        <v>24</v>
      </c>
      <c r="C15" s="247" t="s">
        <v>25</v>
      </c>
      <c r="D15" s="170" t="s">
        <v>26</v>
      </c>
      <c r="E15" s="222" t="s">
        <v>17</v>
      </c>
      <c r="F15" s="24" t="s">
        <v>18</v>
      </c>
      <c r="G15" s="33">
        <f>G16+G17</f>
        <v>114</v>
      </c>
      <c r="H15" s="29" t="s">
        <v>2</v>
      </c>
      <c r="I15" s="34">
        <f>G15/G7</f>
        <v>1.1071185782266679E-2</v>
      </c>
      <c r="J15" s="33">
        <f>J16+J17</f>
        <v>107</v>
      </c>
      <c r="K15" s="29" t="s">
        <v>2</v>
      </c>
      <c r="L15" s="34">
        <f>J15/J7</f>
        <v>1.0327188495318985E-2</v>
      </c>
      <c r="M15" s="33">
        <f>M16+M17</f>
        <v>112</v>
      </c>
      <c r="N15" s="29" t="s">
        <v>2</v>
      </c>
      <c r="O15" s="34">
        <f>M15/M7</f>
        <v>1.1164274322169059E-2</v>
      </c>
      <c r="P15" s="33">
        <f>P16+P17</f>
        <v>131</v>
      </c>
      <c r="Q15" s="29" t="s">
        <v>2</v>
      </c>
      <c r="R15" s="35">
        <f>P15/P7</f>
        <v>1.2985725614591595E-2</v>
      </c>
    </row>
    <row r="16" spans="1:20" ht="15.65" customHeight="1" x14ac:dyDescent="0.3">
      <c r="A16" s="257"/>
      <c r="B16" s="248"/>
      <c r="C16" s="248"/>
      <c r="D16" s="170"/>
      <c r="E16" s="223" t="s">
        <v>19</v>
      </c>
      <c r="F16" s="37" t="s">
        <v>15</v>
      </c>
      <c r="G16" s="38">
        <v>94</v>
      </c>
      <c r="H16" s="39"/>
      <c r="I16" s="40"/>
      <c r="J16" s="38">
        <v>81</v>
      </c>
      <c r="K16" s="39"/>
      <c r="L16" s="40"/>
      <c r="M16" s="41">
        <v>87</v>
      </c>
      <c r="N16" s="39"/>
      <c r="O16" s="42"/>
      <c r="P16" s="38">
        <v>97</v>
      </c>
      <c r="Q16" s="39"/>
      <c r="R16" s="42"/>
    </row>
    <row r="17" spans="1:18" ht="15.65" customHeight="1" x14ac:dyDescent="0.3">
      <c r="A17" s="257"/>
      <c r="B17" s="248"/>
      <c r="C17" s="248"/>
      <c r="D17" s="171"/>
      <c r="E17" s="224" t="s">
        <v>20</v>
      </c>
      <c r="F17" s="44" t="s">
        <v>15</v>
      </c>
      <c r="G17" s="45">
        <v>20</v>
      </c>
      <c r="H17" s="46"/>
      <c r="I17" s="47"/>
      <c r="J17" s="45">
        <v>26</v>
      </c>
      <c r="K17" s="46"/>
      <c r="L17" s="47"/>
      <c r="M17" s="48">
        <v>25</v>
      </c>
      <c r="N17" s="46"/>
      <c r="O17" s="49"/>
      <c r="P17" s="45">
        <v>34</v>
      </c>
      <c r="Q17" s="46"/>
      <c r="R17" s="49"/>
    </row>
    <row r="18" spans="1:18" ht="15.65" customHeight="1" x14ac:dyDescent="0.3">
      <c r="A18" s="257"/>
      <c r="B18" s="248"/>
      <c r="C18" s="248"/>
      <c r="D18" s="170" t="s">
        <v>27</v>
      </c>
      <c r="E18" s="222" t="s">
        <v>17</v>
      </c>
      <c r="F18" s="24" t="s">
        <v>18</v>
      </c>
      <c r="G18" s="33">
        <f>G19+G20</f>
        <v>1482</v>
      </c>
      <c r="H18" s="29" t="s">
        <v>2</v>
      </c>
      <c r="I18" s="34">
        <f>G18/G7</f>
        <v>0.14392541516946683</v>
      </c>
      <c r="J18" s="33">
        <f>J19+J20</f>
        <v>1517</v>
      </c>
      <c r="K18" s="29" t="s">
        <v>2</v>
      </c>
      <c r="L18" s="34">
        <f>J18/J7</f>
        <v>0.14641443876073737</v>
      </c>
      <c r="M18" s="33">
        <f>M19+M20</f>
        <v>1504</v>
      </c>
      <c r="N18" s="29" t="s">
        <v>2</v>
      </c>
      <c r="O18" s="34">
        <f>M18/M7</f>
        <v>0.14992025518341306</v>
      </c>
      <c r="P18" s="33">
        <f>P19+P20</f>
        <v>1517</v>
      </c>
      <c r="Q18" s="29" t="s">
        <v>2</v>
      </c>
      <c r="R18" s="35">
        <f>P18/P7</f>
        <v>0.1503766851704996</v>
      </c>
    </row>
    <row r="19" spans="1:18" ht="15.65" customHeight="1" x14ac:dyDescent="0.3">
      <c r="A19" s="257"/>
      <c r="B19" s="248"/>
      <c r="C19" s="248"/>
      <c r="D19" s="170"/>
      <c r="E19" s="223" t="s">
        <v>19</v>
      </c>
      <c r="F19" s="37" t="s">
        <v>15</v>
      </c>
      <c r="G19" s="38">
        <v>1165</v>
      </c>
      <c r="H19" s="39"/>
      <c r="I19" s="40"/>
      <c r="J19" s="38">
        <v>1210</v>
      </c>
      <c r="K19" s="39"/>
      <c r="L19" s="40"/>
      <c r="M19" s="41">
        <v>1185</v>
      </c>
      <c r="N19" s="39"/>
      <c r="O19" s="42"/>
      <c r="P19" s="38">
        <v>1183</v>
      </c>
      <c r="Q19" s="39"/>
      <c r="R19" s="42"/>
    </row>
    <row r="20" spans="1:18" ht="15.65" customHeight="1" x14ac:dyDescent="0.3">
      <c r="A20" s="257"/>
      <c r="B20" s="248"/>
      <c r="C20" s="248"/>
      <c r="D20" s="171"/>
      <c r="E20" s="224" t="s">
        <v>20</v>
      </c>
      <c r="F20" s="44" t="s">
        <v>15</v>
      </c>
      <c r="G20" s="45">
        <v>317</v>
      </c>
      <c r="H20" s="46"/>
      <c r="I20" s="47"/>
      <c r="J20" s="45">
        <v>307</v>
      </c>
      <c r="K20" s="46"/>
      <c r="L20" s="47"/>
      <c r="M20" s="48">
        <v>319</v>
      </c>
      <c r="N20" s="46"/>
      <c r="O20" s="49"/>
      <c r="P20" s="45">
        <v>334</v>
      </c>
      <c r="Q20" s="46"/>
      <c r="R20" s="49"/>
    </row>
    <row r="21" spans="1:18" ht="15.65" customHeight="1" x14ac:dyDescent="0.3">
      <c r="A21" s="257"/>
      <c r="B21" s="248"/>
      <c r="C21" s="248"/>
      <c r="D21" s="170" t="s">
        <v>28</v>
      </c>
      <c r="E21" s="222" t="s">
        <v>17</v>
      </c>
      <c r="F21" s="24" t="s">
        <v>18</v>
      </c>
      <c r="G21" s="33">
        <f>G22+G23</f>
        <v>1618</v>
      </c>
      <c r="H21" s="29" t="s">
        <v>2</v>
      </c>
      <c r="I21" s="34">
        <f>G21/G7</f>
        <v>0.15713314557638147</v>
      </c>
      <c r="J21" s="33">
        <f>J22+J23</f>
        <v>1579</v>
      </c>
      <c r="K21" s="29" t="s">
        <v>2</v>
      </c>
      <c r="L21" s="34">
        <f>J21/J7</f>
        <v>0.15239841714120259</v>
      </c>
      <c r="M21" s="33">
        <f>M22+M23</f>
        <v>1578</v>
      </c>
      <c r="N21" s="29" t="s">
        <v>2</v>
      </c>
      <c r="O21" s="34">
        <f>M21/M7</f>
        <v>0.15729665071770335</v>
      </c>
      <c r="P21" s="33">
        <f>P22+P23</f>
        <v>1591</v>
      </c>
      <c r="Q21" s="29" t="s">
        <v>2</v>
      </c>
      <c r="R21" s="35">
        <f>P21/P7</f>
        <v>0.15771213322759714</v>
      </c>
    </row>
    <row r="22" spans="1:18" ht="15.65" customHeight="1" x14ac:dyDescent="0.3">
      <c r="A22" s="257"/>
      <c r="B22" s="248"/>
      <c r="C22" s="248"/>
      <c r="D22" s="170"/>
      <c r="E22" s="223" t="s">
        <v>19</v>
      </c>
      <c r="F22" s="37" t="s">
        <v>15</v>
      </c>
      <c r="G22" s="38">
        <v>1259</v>
      </c>
      <c r="H22" s="39"/>
      <c r="I22" s="40"/>
      <c r="J22" s="38">
        <v>1238</v>
      </c>
      <c r="K22" s="39"/>
      <c r="L22" s="40"/>
      <c r="M22" s="41">
        <v>1228</v>
      </c>
      <c r="N22" s="39"/>
      <c r="O22" s="42"/>
      <c r="P22" s="38">
        <v>1249</v>
      </c>
      <c r="Q22" s="39"/>
      <c r="R22" s="42"/>
    </row>
    <row r="23" spans="1:18" ht="15.65" customHeight="1" x14ac:dyDescent="0.3">
      <c r="A23" s="257"/>
      <c r="B23" s="248"/>
      <c r="C23" s="248"/>
      <c r="D23" s="171"/>
      <c r="E23" s="224" t="s">
        <v>20</v>
      </c>
      <c r="F23" s="44" t="s">
        <v>15</v>
      </c>
      <c r="G23" s="45">
        <v>359</v>
      </c>
      <c r="H23" s="46"/>
      <c r="I23" s="47"/>
      <c r="J23" s="45">
        <v>341</v>
      </c>
      <c r="K23" s="46"/>
      <c r="L23" s="47"/>
      <c r="M23" s="48">
        <v>350</v>
      </c>
      <c r="N23" s="46"/>
      <c r="O23" s="49"/>
      <c r="P23" s="45">
        <v>342</v>
      </c>
      <c r="Q23" s="46"/>
      <c r="R23" s="49"/>
    </row>
    <row r="24" spans="1:18" ht="15.65" customHeight="1" x14ac:dyDescent="0.3">
      <c r="A24" s="257"/>
      <c r="B24" s="248"/>
      <c r="C24" s="248"/>
      <c r="D24" s="170" t="s">
        <v>29</v>
      </c>
      <c r="E24" s="222" t="s">
        <v>17</v>
      </c>
      <c r="F24" s="24" t="s">
        <v>18</v>
      </c>
      <c r="G24" s="33">
        <f>G25+G26</f>
        <v>3060</v>
      </c>
      <c r="H24" s="29" t="s">
        <v>2</v>
      </c>
      <c r="I24" s="34">
        <f>G24/G7</f>
        <v>0.2971739341555793</v>
      </c>
      <c r="J24" s="33">
        <f>J25+J26</f>
        <v>2858</v>
      </c>
      <c r="K24" s="29" t="s">
        <v>2</v>
      </c>
      <c r="L24" s="34">
        <f>J24/J7</f>
        <v>0.27584210018337996</v>
      </c>
      <c r="M24" s="33">
        <f>M25+M26</f>
        <v>2536</v>
      </c>
      <c r="N24" s="29" t="s">
        <v>2</v>
      </c>
      <c r="O24" s="34">
        <f>M24/M7</f>
        <v>0.25279106858054229</v>
      </c>
      <c r="P24" s="33">
        <f>P25+P26</f>
        <v>2419</v>
      </c>
      <c r="Q24" s="29" t="s">
        <v>2</v>
      </c>
      <c r="R24" s="35">
        <f>P24/P7</f>
        <v>0.23978984932593181</v>
      </c>
    </row>
    <row r="25" spans="1:18" ht="15.65" customHeight="1" x14ac:dyDescent="0.3">
      <c r="A25" s="257"/>
      <c r="B25" s="248"/>
      <c r="C25" s="248"/>
      <c r="D25" s="170"/>
      <c r="E25" s="223" t="s">
        <v>19</v>
      </c>
      <c r="F25" s="37" t="s">
        <v>15</v>
      </c>
      <c r="G25" s="38">
        <v>2334</v>
      </c>
      <c r="H25" s="39"/>
      <c r="I25" s="40"/>
      <c r="J25" s="38">
        <v>2162</v>
      </c>
      <c r="K25" s="39"/>
      <c r="L25" s="40"/>
      <c r="M25" s="41">
        <v>1902</v>
      </c>
      <c r="N25" s="39"/>
      <c r="O25" s="42"/>
      <c r="P25" s="38">
        <v>1803</v>
      </c>
      <c r="Q25" s="39"/>
      <c r="R25" s="42"/>
    </row>
    <row r="26" spans="1:18" ht="15.65" customHeight="1" x14ac:dyDescent="0.3">
      <c r="A26" s="257"/>
      <c r="B26" s="248"/>
      <c r="C26" s="248"/>
      <c r="D26" s="171"/>
      <c r="E26" s="224" t="s">
        <v>20</v>
      </c>
      <c r="F26" s="44" t="s">
        <v>15</v>
      </c>
      <c r="G26" s="45">
        <v>726</v>
      </c>
      <c r="H26" s="46"/>
      <c r="I26" s="47"/>
      <c r="J26" s="45">
        <v>696</v>
      </c>
      <c r="K26" s="46"/>
      <c r="L26" s="47"/>
      <c r="M26" s="48">
        <v>634</v>
      </c>
      <c r="N26" s="46"/>
      <c r="O26" s="49"/>
      <c r="P26" s="45">
        <v>616</v>
      </c>
      <c r="Q26" s="46"/>
      <c r="R26" s="49"/>
    </row>
    <row r="27" spans="1:18" ht="15.65" customHeight="1" x14ac:dyDescent="0.3">
      <c r="A27" s="257"/>
      <c r="B27" s="248"/>
      <c r="C27" s="248"/>
      <c r="D27" s="170" t="s">
        <v>30</v>
      </c>
      <c r="E27" s="222" t="s">
        <v>17</v>
      </c>
      <c r="F27" s="24" t="s">
        <v>18</v>
      </c>
      <c r="G27" s="33">
        <f>G28+G29</f>
        <v>3850</v>
      </c>
      <c r="H27" s="29" t="s">
        <v>2</v>
      </c>
      <c r="I27" s="34">
        <f>G27/G7</f>
        <v>0.37389530931339227</v>
      </c>
      <c r="J27" s="33">
        <f>J28+J29</f>
        <v>3970</v>
      </c>
      <c r="K27" s="29" t="s">
        <v>2</v>
      </c>
      <c r="L27" s="34">
        <f>J27/J7</f>
        <v>0.38316764791043334</v>
      </c>
      <c r="M27" s="33">
        <f>M28+M29</f>
        <v>3989</v>
      </c>
      <c r="N27" s="29" t="s">
        <v>2</v>
      </c>
      <c r="O27" s="34">
        <f>M27/M7</f>
        <v>0.39762759170653905</v>
      </c>
      <c r="P27" s="33">
        <f>P28+P29</f>
        <v>4023</v>
      </c>
      <c r="Q27" s="29" t="s">
        <v>2</v>
      </c>
      <c r="R27" s="35">
        <f>P27/P7</f>
        <v>0.3987906423473434</v>
      </c>
    </row>
    <row r="28" spans="1:18" ht="15.65" customHeight="1" x14ac:dyDescent="0.3">
      <c r="A28" s="257"/>
      <c r="B28" s="248"/>
      <c r="C28" s="248"/>
      <c r="D28" s="170"/>
      <c r="E28" s="223" t="s">
        <v>19</v>
      </c>
      <c r="F28" s="37" t="s">
        <v>15</v>
      </c>
      <c r="G28" s="38">
        <v>3429</v>
      </c>
      <c r="H28" s="39"/>
      <c r="I28" s="40"/>
      <c r="J28" s="38">
        <v>3510</v>
      </c>
      <c r="K28" s="39"/>
      <c r="L28" s="40"/>
      <c r="M28" s="41">
        <v>3482</v>
      </c>
      <c r="N28" s="39"/>
      <c r="O28" s="42"/>
      <c r="P28" s="38">
        <v>3468</v>
      </c>
      <c r="Q28" s="39"/>
      <c r="R28" s="42"/>
    </row>
    <row r="29" spans="1:18" ht="15.65" customHeight="1" x14ac:dyDescent="0.3">
      <c r="A29" s="257"/>
      <c r="B29" s="248"/>
      <c r="C29" s="248"/>
      <c r="D29" s="171"/>
      <c r="E29" s="224" t="s">
        <v>20</v>
      </c>
      <c r="F29" s="44" t="s">
        <v>15</v>
      </c>
      <c r="G29" s="45">
        <v>421</v>
      </c>
      <c r="H29" s="46"/>
      <c r="I29" s="47"/>
      <c r="J29" s="45">
        <v>460</v>
      </c>
      <c r="K29" s="46"/>
      <c r="L29" s="47"/>
      <c r="M29" s="48">
        <v>507</v>
      </c>
      <c r="N29" s="46"/>
      <c r="O29" s="49"/>
      <c r="P29" s="45">
        <v>555</v>
      </c>
      <c r="Q29" s="46"/>
      <c r="R29" s="49"/>
    </row>
    <row r="30" spans="1:18" ht="15.65" customHeight="1" x14ac:dyDescent="0.3">
      <c r="A30" s="257"/>
      <c r="B30" s="248"/>
      <c r="C30" s="248"/>
      <c r="D30" s="170" t="s">
        <v>31</v>
      </c>
      <c r="E30" s="222" t="s">
        <v>17</v>
      </c>
      <c r="F30" s="24" t="s">
        <v>18</v>
      </c>
      <c r="G30" s="33">
        <f>G31+G32</f>
        <v>172</v>
      </c>
      <c r="H30" s="29" t="s">
        <v>2</v>
      </c>
      <c r="I30" s="34">
        <f>G30/G7</f>
        <v>1.6703894338156746E-2</v>
      </c>
      <c r="J30" s="33">
        <f>J31+J32</f>
        <v>328</v>
      </c>
      <c r="K30" s="29" t="s">
        <v>2</v>
      </c>
      <c r="L30" s="34">
        <f>J30/J7</f>
        <v>3.1657175948267544E-2</v>
      </c>
      <c r="M30" s="33">
        <f>M31+M32</f>
        <v>310</v>
      </c>
      <c r="N30" s="29" t="s">
        <v>2</v>
      </c>
      <c r="O30" s="34">
        <f>M30/M7</f>
        <v>3.0901116427432217E-2</v>
      </c>
      <c r="P30" s="33">
        <f>P31+P32</f>
        <v>400</v>
      </c>
      <c r="Q30" s="29" t="s">
        <v>2</v>
      </c>
      <c r="R30" s="35">
        <f>P30/P7</f>
        <v>3.9651070578905628E-2</v>
      </c>
    </row>
    <row r="31" spans="1:18" ht="15.65" customHeight="1" x14ac:dyDescent="0.3">
      <c r="A31" s="257"/>
      <c r="B31" s="248"/>
      <c r="C31" s="248"/>
      <c r="D31" s="170"/>
      <c r="E31" s="223" t="s">
        <v>19</v>
      </c>
      <c r="F31" s="37" t="s">
        <v>15</v>
      </c>
      <c r="G31" s="38">
        <v>158</v>
      </c>
      <c r="H31" s="39"/>
      <c r="I31" s="40"/>
      <c r="J31" s="38">
        <v>308</v>
      </c>
      <c r="K31" s="39"/>
      <c r="L31" s="40"/>
      <c r="M31" s="41">
        <v>284</v>
      </c>
      <c r="N31" s="39"/>
      <c r="O31" s="42"/>
      <c r="P31" s="38">
        <v>364</v>
      </c>
      <c r="Q31" s="39"/>
      <c r="R31" s="42"/>
    </row>
    <row r="32" spans="1:18" ht="15.65" customHeight="1" x14ac:dyDescent="0.3">
      <c r="A32" s="257"/>
      <c r="B32" s="248"/>
      <c r="C32" s="248"/>
      <c r="D32" s="171"/>
      <c r="E32" s="224" t="s">
        <v>20</v>
      </c>
      <c r="F32" s="44" t="s">
        <v>15</v>
      </c>
      <c r="G32" s="45">
        <v>14</v>
      </c>
      <c r="H32" s="46"/>
      <c r="I32" s="47"/>
      <c r="J32" s="45">
        <v>20</v>
      </c>
      <c r="K32" s="46"/>
      <c r="L32" s="47"/>
      <c r="M32" s="48">
        <v>26</v>
      </c>
      <c r="N32" s="46"/>
      <c r="O32" s="49"/>
      <c r="P32" s="45">
        <v>36</v>
      </c>
      <c r="Q32" s="46"/>
      <c r="R32" s="49"/>
    </row>
    <row r="33" spans="1:21" ht="15.65" customHeight="1" x14ac:dyDescent="0.3">
      <c r="A33" s="257"/>
      <c r="B33" s="248"/>
      <c r="C33" s="248"/>
      <c r="D33" s="170" t="s">
        <v>32</v>
      </c>
      <c r="E33" s="222" t="s">
        <v>17</v>
      </c>
      <c r="F33" s="24" t="s">
        <v>18</v>
      </c>
      <c r="G33" s="33">
        <f>G34+G35</f>
        <v>1</v>
      </c>
      <c r="H33" s="29" t="s">
        <v>2</v>
      </c>
      <c r="I33" s="34">
        <f>G33/G7</f>
        <v>9.711566475672526E-5</v>
      </c>
      <c r="J33" s="33">
        <f>J34+J35</f>
        <v>2</v>
      </c>
      <c r="K33" s="29" t="s">
        <v>2</v>
      </c>
      <c r="L33" s="34">
        <f>J33/J7</f>
        <v>1.9303156066016793E-4</v>
      </c>
      <c r="M33" s="33">
        <f>M34+M35</f>
        <v>3</v>
      </c>
      <c r="N33" s="29" t="s">
        <v>2</v>
      </c>
      <c r="O33" s="34">
        <f>M33/M7</f>
        <v>2.9904306220095693E-4</v>
      </c>
      <c r="P33" s="33">
        <f>P34+P35</f>
        <v>7</v>
      </c>
      <c r="Q33" s="29" t="s">
        <v>2</v>
      </c>
      <c r="R33" s="35">
        <f>P33/P7</f>
        <v>6.9389373513084856E-4</v>
      </c>
    </row>
    <row r="34" spans="1:21" ht="15.65" customHeight="1" x14ac:dyDescent="0.3">
      <c r="A34" s="257"/>
      <c r="B34" s="248"/>
      <c r="C34" s="248"/>
      <c r="D34" s="170"/>
      <c r="E34" s="223" t="s">
        <v>19</v>
      </c>
      <c r="F34" s="37" t="s">
        <v>15</v>
      </c>
      <c r="G34" s="89">
        <v>1</v>
      </c>
      <c r="H34" s="39"/>
      <c r="I34" s="40"/>
      <c r="J34" s="38">
        <v>2</v>
      </c>
      <c r="K34" s="39"/>
      <c r="L34" s="40"/>
      <c r="M34" s="41">
        <v>3</v>
      </c>
      <c r="N34" s="39"/>
      <c r="O34" s="42"/>
      <c r="P34" s="38">
        <v>7</v>
      </c>
      <c r="Q34" s="39"/>
      <c r="R34" s="42"/>
    </row>
    <row r="35" spans="1:21" ht="15.65" customHeight="1" x14ac:dyDescent="0.3">
      <c r="A35" s="257"/>
      <c r="B35" s="249"/>
      <c r="C35" s="249"/>
      <c r="D35" s="171"/>
      <c r="E35" s="224" t="s">
        <v>20</v>
      </c>
      <c r="F35" s="44" t="s">
        <v>15</v>
      </c>
      <c r="G35" s="7">
        <v>0</v>
      </c>
      <c r="H35" s="46"/>
      <c r="I35" s="47"/>
      <c r="J35" s="45">
        <v>0</v>
      </c>
      <c r="K35" s="46"/>
      <c r="L35" s="47"/>
      <c r="M35" s="48">
        <v>0</v>
      </c>
      <c r="N35" s="46"/>
      <c r="O35" s="49"/>
      <c r="P35" s="45">
        <v>0</v>
      </c>
      <c r="Q35" s="46"/>
      <c r="R35" s="49"/>
    </row>
    <row r="36" spans="1:21" ht="15.65" customHeight="1" x14ac:dyDescent="0.3">
      <c r="A36" s="257"/>
      <c r="B36" s="2" t="s">
        <v>33</v>
      </c>
      <c r="C36" s="164" t="s">
        <v>14</v>
      </c>
      <c r="D36" s="18"/>
      <c r="E36" s="50"/>
      <c r="F36" s="23" t="s">
        <v>15</v>
      </c>
      <c r="G36" s="51">
        <v>277</v>
      </c>
      <c r="H36" s="52"/>
      <c r="I36" s="53"/>
      <c r="J36" s="51">
        <v>241</v>
      </c>
      <c r="K36" s="52"/>
      <c r="L36" s="53"/>
      <c r="M36" s="51">
        <v>248</v>
      </c>
      <c r="N36" s="52"/>
      <c r="O36" s="54"/>
      <c r="P36" s="51">
        <f>P37+P38</f>
        <v>260</v>
      </c>
      <c r="Q36" s="52"/>
      <c r="R36" s="54"/>
    </row>
    <row r="37" spans="1:21" ht="15.65" customHeight="1" x14ac:dyDescent="0.3">
      <c r="A37" s="257"/>
      <c r="C37" s="5" t="s">
        <v>22</v>
      </c>
      <c r="D37" s="256" t="s">
        <v>23</v>
      </c>
      <c r="E37" s="36" t="s">
        <v>19</v>
      </c>
      <c r="F37" s="37" t="s">
        <v>18</v>
      </c>
      <c r="G37" s="38">
        <v>222</v>
      </c>
      <c r="H37" s="39" t="s">
        <v>2</v>
      </c>
      <c r="I37" s="40">
        <v>0.80144404332129959</v>
      </c>
      <c r="J37" s="38">
        <v>186</v>
      </c>
      <c r="K37" s="39" t="s">
        <v>2</v>
      </c>
      <c r="L37" s="40">
        <v>0.77178423236514526</v>
      </c>
      <c r="M37" s="41">
        <v>183</v>
      </c>
      <c r="N37" s="39" t="s">
        <v>2</v>
      </c>
      <c r="O37" s="42">
        <v>0.73790322580645162</v>
      </c>
      <c r="P37" s="38">
        <v>187</v>
      </c>
      <c r="Q37" s="39" t="s">
        <v>2</v>
      </c>
      <c r="R37" s="42">
        <f>P37/P36</f>
        <v>0.71923076923076923</v>
      </c>
    </row>
    <row r="38" spans="1:21" ht="15.65" customHeight="1" x14ac:dyDescent="0.3">
      <c r="A38" s="258"/>
      <c r="B38" s="1"/>
      <c r="C38" s="1"/>
      <c r="D38" s="258"/>
      <c r="E38" s="55" t="s">
        <v>20</v>
      </c>
      <c r="F38" s="44" t="s">
        <v>18</v>
      </c>
      <c r="G38" s="45">
        <v>55</v>
      </c>
      <c r="H38" s="46" t="s">
        <v>2</v>
      </c>
      <c r="I38" s="47">
        <v>0.19855595667870035</v>
      </c>
      <c r="J38" s="45">
        <v>55</v>
      </c>
      <c r="K38" s="46" t="s">
        <v>2</v>
      </c>
      <c r="L38" s="47">
        <v>0.22821576763485477</v>
      </c>
      <c r="M38" s="48">
        <v>65</v>
      </c>
      <c r="N38" s="46" t="s">
        <v>2</v>
      </c>
      <c r="O38" s="49">
        <v>0.26209677419354838</v>
      </c>
      <c r="P38" s="45">
        <v>73</v>
      </c>
      <c r="Q38" s="46" t="s">
        <v>2</v>
      </c>
      <c r="R38" s="49">
        <f>P38/P36</f>
        <v>0.28076923076923077</v>
      </c>
    </row>
    <row r="39" spans="1:21" ht="15.65" customHeight="1" x14ac:dyDescent="0.3">
      <c r="A39" s="256" t="s">
        <v>34</v>
      </c>
      <c r="B39" s="1" t="s">
        <v>13</v>
      </c>
      <c r="C39" s="164" t="s">
        <v>35</v>
      </c>
      <c r="D39" s="18"/>
      <c r="E39" s="50"/>
      <c r="F39" s="24" t="s">
        <v>15</v>
      </c>
      <c r="G39" s="25">
        <v>2903</v>
      </c>
      <c r="H39" s="26"/>
      <c r="I39" s="27"/>
      <c r="J39" s="25">
        <v>2885</v>
      </c>
      <c r="K39" s="26"/>
      <c r="L39" s="27"/>
      <c r="M39" s="28">
        <v>3021</v>
      </c>
      <c r="N39" s="29"/>
      <c r="O39" s="30"/>
      <c r="P39" s="33">
        <f>P40+P41</f>
        <v>2145</v>
      </c>
      <c r="Q39" s="29"/>
      <c r="R39" s="30"/>
    </row>
    <row r="40" spans="1:21" s="7" customFormat="1" ht="15.65" customHeight="1" x14ac:dyDescent="0.3">
      <c r="A40" s="257"/>
      <c r="B40" s="3"/>
      <c r="C40" s="5" t="s">
        <v>16</v>
      </c>
      <c r="D40" s="31" t="s">
        <v>36</v>
      </c>
      <c r="E40" s="18"/>
      <c r="F40" s="24" t="s">
        <v>18</v>
      </c>
      <c r="G40" s="33">
        <v>1852</v>
      </c>
      <c r="H40" s="61" t="s">
        <v>2</v>
      </c>
      <c r="I40" s="56">
        <v>0.63796073027902167</v>
      </c>
      <c r="J40" s="57">
        <v>1606</v>
      </c>
      <c r="K40" s="58" t="s">
        <v>2</v>
      </c>
      <c r="L40" s="56">
        <v>0.55667244367417679</v>
      </c>
      <c r="M40" s="59">
        <v>1595</v>
      </c>
      <c r="N40" s="58" t="s">
        <v>2</v>
      </c>
      <c r="O40" s="60">
        <v>0.52797087057265801</v>
      </c>
      <c r="P40" s="57">
        <v>1536</v>
      </c>
      <c r="Q40" s="58" t="s">
        <v>2</v>
      </c>
      <c r="R40" s="60">
        <f>P40/P39</f>
        <v>0.71608391608391608</v>
      </c>
      <c r="S40" s="4"/>
      <c r="U40" s="4"/>
    </row>
    <row r="41" spans="1:21" s="7" customFormat="1" ht="15.65" customHeight="1" x14ac:dyDescent="0.3">
      <c r="A41" s="257"/>
      <c r="B41" s="1"/>
      <c r="C41" s="3"/>
      <c r="D41" s="18" t="s">
        <v>37</v>
      </c>
      <c r="E41" s="18"/>
      <c r="F41" s="24" t="s">
        <v>18</v>
      </c>
      <c r="G41" s="51">
        <v>1051</v>
      </c>
      <c r="H41" s="52" t="s">
        <v>2</v>
      </c>
      <c r="I41" s="69">
        <v>0.36203926972097827</v>
      </c>
      <c r="J41" s="51">
        <v>1279</v>
      </c>
      <c r="K41" s="52" t="s">
        <v>2</v>
      </c>
      <c r="L41" s="69">
        <v>0.44332755632582321</v>
      </c>
      <c r="M41" s="75">
        <v>1426</v>
      </c>
      <c r="N41" s="52" t="s">
        <v>2</v>
      </c>
      <c r="O41" s="70">
        <v>0.47202912942734193</v>
      </c>
      <c r="P41" s="51">
        <v>609</v>
      </c>
      <c r="Q41" s="52" t="s">
        <v>2</v>
      </c>
      <c r="R41" s="70">
        <f>P41/P39</f>
        <v>0.28391608391608392</v>
      </c>
      <c r="S41" s="4"/>
      <c r="U41" s="4"/>
    </row>
    <row r="42" spans="1:21" s="7" customFormat="1" ht="15.65" customHeight="1" x14ac:dyDescent="0.3">
      <c r="A42" s="257"/>
      <c r="B42" s="3" t="s">
        <v>33</v>
      </c>
      <c r="C42" s="164" t="s">
        <v>35</v>
      </c>
      <c r="D42" s="18"/>
      <c r="E42" s="18"/>
      <c r="F42" s="24" t="s">
        <v>15</v>
      </c>
      <c r="G42" s="33">
        <v>73</v>
      </c>
      <c r="H42" s="29"/>
      <c r="I42" s="76"/>
      <c r="J42" s="33">
        <v>67</v>
      </c>
      <c r="K42" s="29"/>
      <c r="L42" s="76"/>
      <c r="M42" s="28">
        <v>63</v>
      </c>
      <c r="N42" s="29"/>
      <c r="O42" s="77"/>
      <c r="P42" s="33">
        <f>P43+P44</f>
        <v>73</v>
      </c>
      <c r="Q42" s="29"/>
      <c r="R42" s="77"/>
      <c r="S42" s="4"/>
      <c r="U42" s="4"/>
    </row>
    <row r="43" spans="1:21" s="7" customFormat="1" ht="15.65" customHeight="1" x14ac:dyDescent="0.3">
      <c r="A43" s="257"/>
      <c r="B43" s="3"/>
      <c r="C43" s="5" t="s">
        <v>22</v>
      </c>
      <c r="D43" s="256" t="s">
        <v>38</v>
      </c>
      <c r="E43" s="62" t="s">
        <v>19</v>
      </c>
      <c r="F43" s="37" t="s">
        <v>18</v>
      </c>
      <c r="G43" s="38">
        <v>32</v>
      </c>
      <c r="H43" s="39" t="s">
        <v>2</v>
      </c>
      <c r="I43" s="56">
        <v>0.43835616438356162</v>
      </c>
      <c r="J43" s="57">
        <v>32</v>
      </c>
      <c r="K43" s="58" t="s">
        <v>2</v>
      </c>
      <c r="L43" s="56">
        <v>0.47761194029850745</v>
      </c>
      <c r="M43" s="59">
        <v>29</v>
      </c>
      <c r="N43" s="58" t="s">
        <v>2</v>
      </c>
      <c r="O43" s="60">
        <v>0.46031746031746029</v>
      </c>
      <c r="P43" s="57">
        <v>40</v>
      </c>
      <c r="Q43" s="58" t="s">
        <v>2</v>
      </c>
      <c r="R43" s="60">
        <f>P43/P42</f>
        <v>0.54794520547945202</v>
      </c>
      <c r="S43" s="4"/>
      <c r="U43" s="4"/>
    </row>
    <row r="44" spans="1:21" s="7" customFormat="1" ht="15.65" customHeight="1" x14ac:dyDescent="0.3">
      <c r="A44" s="258"/>
      <c r="B44" s="1"/>
      <c r="C44" s="1"/>
      <c r="D44" s="258"/>
      <c r="E44" s="32" t="s">
        <v>20</v>
      </c>
      <c r="F44" s="24" t="s">
        <v>18</v>
      </c>
      <c r="G44" s="45">
        <v>41</v>
      </c>
      <c r="H44" s="46" t="s">
        <v>2</v>
      </c>
      <c r="I44" s="47">
        <v>0.56164383561643838</v>
      </c>
      <c r="J44" s="45">
        <v>35</v>
      </c>
      <c r="K44" s="46" t="s">
        <v>2</v>
      </c>
      <c r="L44" s="47">
        <v>0.52238805970149249</v>
      </c>
      <c r="M44" s="48">
        <v>34</v>
      </c>
      <c r="N44" s="46" t="s">
        <v>2</v>
      </c>
      <c r="O44" s="49">
        <v>0.53968253968253965</v>
      </c>
      <c r="P44" s="45">
        <v>33</v>
      </c>
      <c r="Q44" s="46" t="s">
        <v>2</v>
      </c>
      <c r="R44" s="49">
        <f>P44/P42</f>
        <v>0.45205479452054792</v>
      </c>
      <c r="S44" s="4"/>
      <c r="U44" s="4"/>
    </row>
    <row r="45" spans="1:21" s="7" customFormat="1" ht="15.65" customHeight="1" x14ac:dyDescent="0.3">
      <c r="A45" s="15"/>
      <c r="B45" s="2"/>
      <c r="C45" s="2"/>
      <c r="D45" s="15"/>
      <c r="E45" s="15"/>
      <c r="F45" s="78"/>
      <c r="G45" s="79"/>
      <c r="H45" s="80"/>
      <c r="I45" s="81"/>
      <c r="J45" s="79"/>
      <c r="K45" s="80"/>
      <c r="L45" s="81"/>
      <c r="M45" s="79"/>
      <c r="N45" s="80"/>
      <c r="O45" s="81"/>
      <c r="P45" s="79"/>
      <c r="Q45" s="80"/>
      <c r="R45" s="81"/>
      <c r="S45" s="4"/>
      <c r="U45" s="4"/>
    </row>
    <row r="46" spans="1:21" s="10" customFormat="1" ht="15.65" customHeight="1" x14ac:dyDescent="0.3">
      <c r="A46" s="82" t="s">
        <v>43</v>
      </c>
      <c r="B46" s="1"/>
      <c r="C46" s="1"/>
      <c r="D46" s="18"/>
      <c r="E46" s="18"/>
      <c r="F46" s="83"/>
      <c r="G46" s="18"/>
      <c r="H46" s="74"/>
      <c r="I46" s="30"/>
      <c r="J46" s="18"/>
      <c r="K46" s="74"/>
      <c r="L46" s="30"/>
      <c r="M46" s="18"/>
      <c r="N46" s="74"/>
      <c r="O46" s="30"/>
      <c r="P46" s="18"/>
      <c r="Q46" s="74"/>
      <c r="R46" s="30"/>
      <c r="T46" s="84"/>
    </row>
    <row r="47" spans="1:21" s="11" customFormat="1" ht="24" customHeight="1" x14ac:dyDescent="0.3">
      <c r="A47" s="154"/>
      <c r="B47" s="165" t="s">
        <v>9</v>
      </c>
      <c r="C47" s="155"/>
      <c r="D47" s="165" t="s">
        <v>10</v>
      </c>
      <c r="E47" s="165"/>
      <c r="F47" s="156" t="s">
        <v>11</v>
      </c>
      <c r="G47" s="238" t="s">
        <v>44</v>
      </c>
      <c r="H47" s="239"/>
      <c r="I47" s="240"/>
      <c r="J47" s="238" t="s">
        <v>45</v>
      </c>
      <c r="K47" s="239"/>
      <c r="L47" s="240"/>
      <c r="M47" s="238" t="s">
        <v>46</v>
      </c>
      <c r="N47" s="239"/>
      <c r="O47" s="240"/>
      <c r="P47" s="238" t="s">
        <v>47</v>
      </c>
      <c r="Q47" s="239"/>
      <c r="R47" s="239"/>
      <c r="T47" s="85"/>
    </row>
    <row r="48" spans="1:21" ht="15.65" customHeight="1" x14ac:dyDescent="0.3">
      <c r="A48" s="256" t="s">
        <v>48</v>
      </c>
      <c r="B48" s="3" t="s">
        <v>13</v>
      </c>
      <c r="C48" s="164" t="s">
        <v>49</v>
      </c>
      <c r="D48" s="18"/>
      <c r="E48" s="18"/>
      <c r="F48" s="24" t="s">
        <v>15</v>
      </c>
      <c r="G48" s="25">
        <v>2954</v>
      </c>
      <c r="H48" s="26"/>
      <c r="I48" s="27"/>
      <c r="J48" s="25">
        <v>3055</v>
      </c>
      <c r="K48" s="26"/>
      <c r="L48" s="27"/>
      <c r="M48" s="28">
        <v>3363</v>
      </c>
      <c r="N48" s="29"/>
      <c r="O48" s="30"/>
      <c r="P48" s="33">
        <f>P49+P55</f>
        <v>1982</v>
      </c>
      <c r="Q48" s="29"/>
      <c r="R48" s="30"/>
    </row>
    <row r="49" spans="1:18" ht="15.65" customHeight="1" x14ac:dyDescent="0.3">
      <c r="A49" s="257"/>
      <c r="C49" s="5" t="s">
        <v>16</v>
      </c>
      <c r="D49" s="31" t="s">
        <v>50</v>
      </c>
      <c r="F49" s="64" t="s">
        <v>18</v>
      </c>
      <c r="G49" s="65">
        <v>356</v>
      </c>
      <c r="H49" s="61" t="s">
        <v>2</v>
      </c>
      <c r="I49" s="86">
        <v>0.12051455653351388</v>
      </c>
      <c r="J49" s="65">
        <v>375</v>
      </c>
      <c r="K49" s="61" t="s">
        <v>2</v>
      </c>
      <c r="L49" s="86">
        <v>0.12274959083469722</v>
      </c>
      <c r="M49" s="67">
        <v>450</v>
      </c>
      <c r="N49" s="61" t="s">
        <v>2</v>
      </c>
      <c r="O49" s="87">
        <v>0.13380909901873328</v>
      </c>
      <c r="P49" s="65">
        <f>P50+P51</f>
        <v>437</v>
      </c>
      <c r="Q49" s="61" t="s">
        <v>2</v>
      </c>
      <c r="R49" s="87">
        <f>P49/P48</f>
        <v>0.22048435923309789</v>
      </c>
    </row>
    <row r="50" spans="1:18" ht="15.65" customHeight="1" x14ac:dyDescent="0.3">
      <c r="A50" s="257"/>
      <c r="C50" s="5"/>
      <c r="D50" s="5" t="s">
        <v>51</v>
      </c>
      <c r="E50" s="16" t="s">
        <v>19</v>
      </c>
      <c r="F50" s="63" t="s">
        <v>15</v>
      </c>
      <c r="G50" s="57">
        <v>277</v>
      </c>
      <c r="H50" s="58"/>
      <c r="I50" s="56"/>
      <c r="J50" s="57">
        <v>278</v>
      </c>
      <c r="K50" s="58"/>
      <c r="L50" s="56"/>
      <c r="M50" s="59">
        <v>334</v>
      </c>
      <c r="N50" s="58"/>
      <c r="O50" s="60"/>
      <c r="P50" s="57">
        <v>320</v>
      </c>
      <c r="Q50" s="58"/>
      <c r="R50" s="60"/>
    </row>
    <row r="51" spans="1:18" ht="15.65" customHeight="1" x14ac:dyDescent="0.3">
      <c r="A51" s="257"/>
      <c r="C51" s="5"/>
      <c r="D51" s="18"/>
      <c r="E51" s="18" t="s">
        <v>20</v>
      </c>
      <c r="F51" s="24" t="s">
        <v>15</v>
      </c>
      <c r="G51" s="33">
        <v>79</v>
      </c>
      <c r="H51" s="29"/>
      <c r="I51" s="34"/>
      <c r="J51" s="33">
        <v>97</v>
      </c>
      <c r="K51" s="29"/>
      <c r="L51" s="34"/>
      <c r="M51" s="28">
        <v>116</v>
      </c>
      <c r="N51" s="29"/>
      <c r="O51" s="35"/>
      <c r="P51" s="33">
        <v>117</v>
      </c>
      <c r="Q51" s="29"/>
      <c r="R51" s="35"/>
    </row>
    <row r="52" spans="1:18" ht="15.65" customHeight="1" x14ac:dyDescent="0.3">
      <c r="A52" s="257"/>
      <c r="C52" s="5"/>
      <c r="D52" s="241" t="s">
        <v>52</v>
      </c>
      <c r="E52" s="242"/>
      <c r="F52" s="64" t="s">
        <v>18</v>
      </c>
      <c r="G52" s="88">
        <v>217</v>
      </c>
      <c r="H52" s="21" t="s">
        <v>2</v>
      </c>
      <c r="I52" s="86">
        <v>0.6095505617977528</v>
      </c>
      <c r="J52" s="88">
        <v>208</v>
      </c>
      <c r="K52" s="21" t="s">
        <v>2</v>
      </c>
      <c r="L52" s="86">
        <v>0.55466666666666664</v>
      </c>
      <c r="M52" s="7">
        <v>260</v>
      </c>
      <c r="N52" s="21" t="s">
        <v>2</v>
      </c>
      <c r="O52" s="87">
        <v>0.57777777777777772</v>
      </c>
      <c r="P52" s="88">
        <f>P53+P54</f>
        <v>249</v>
      </c>
      <c r="Q52" s="21" t="s">
        <v>2</v>
      </c>
      <c r="R52" s="87">
        <f>P52/P49</f>
        <v>0.56979405034324948</v>
      </c>
    </row>
    <row r="53" spans="1:18" ht="15.65" customHeight="1" x14ac:dyDescent="0.3">
      <c r="A53" s="257"/>
      <c r="C53" s="5"/>
      <c r="D53" s="256" t="s">
        <v>53</v>
      </c>
      <c r="E53" s="16" t="s">
        <v>19</v>
      </c>
      <c r="F53" s="63" t="s">
        <v>15</v>
      </c>
      <c r="G53" s="89">
        <v>175</v>
      </c>
      <c r="H53" s="90"/>
      <c r="I53" s="56"/>
      <c r="J53" s="89">
        <v>167</v>
      </c>
      <c r="K53" s="90"/>
      <c r="L53" s="56"/>
      <c r="M53" s="16">
        <v>202</v>
      </c>
      <c r="N53" s="90"/>
      <c r="O53" s="60"/>
      <c r="P53" s="89">
        <v>189</v>
      </c>
      <c r="Q53" s="90"/>
      <c r="R53" s="60"/>
    </row>
    <row r="54" spans="1:18" ht="15.65" customHeight="1" x14ac:dyDescent="0.3">
      <c r="A54" s="257"/>
      <c r="C54" s="5"/>
      <c r="D54" s="258"/>
      <c r="E54" s="18" t="s">
        <v>20</v>
      </c>
      <c r="F54" s="24" t="s">
        <v>15</v>
      </c>
      <c r="G54" s="73">
        <v>42</v>
      </c>
      <c r="H54" s="74"/>
      <c r="I54" s="34"/>
      <c r="J54" s="73">
        <v>41</v>
      </c>
      <c r="K54" s="74"/>
      <c r="L54" s="34"/>
      <c r="M54" s="18">
        <v>58</v>
      </c>
      <c r="N54" s="74"/>
      <c r="O54" s="35"/>
      <c r="P54" s="73">
        <v>60</v>
      </c>
      <c r="Q54" s="74"/>
      <c r="R54" s="35"/>
    </row>
    <row r="55" spans="1:18" ht="15.65" customHeight="1" x14ac:dyDescent="0.3">
      <c r="A55" s="257"/>
      <c r="C55" s="5"/>
      <c r="D55" s="18" t="s">
        <v>54</v>
      </c>
      <c r="F55" s="64" t="s">
        <v>18</v>
      </c>
      <c r="G55" s="65">
        <v>2598</v>
      </c>
      <c r="H55" s="61" t="s">
        <v>2</v>
      </c>
      <c r="I55" s="86">
        <v>0.87948544346648616</v>
      </c>
      <c r="J55" s="65">
        <v>2680</v>
      </c>
      <c r="K55" s="61" t="s">
        <v>2</v>
      </c>
      <c r="L55" s="86">
        <v>0.87725040916530284</v>
      </c>
      <c r="M55" s="67">
        <v>2913</v>
      </c>
      <c r="N55" s="61" t="s">
        <v>2</v>
      </c>
      <c r="O55" s="87">
        <v>0.86619090098126672</v>
      </c>
      <c r="P55" s="65">
        <f>P56+P57</f>
        <v>1545</v>
      </c>
      <c r="Q55" s="61" t="s">
        <v>2</v>
      </c>
      <c r="R55" s="87">
        <f>P55/P48</f>
        <v>0.77951564076690216</v>
      </c>
    </row>
    <row r="56" spans="1:18" ht="15.65" customHeight="1" x14ac:dyDescent="0.3">
      <c r="A56" s="257"/>
      <c r="C56" s="5"/>
      <c r="D56" s="5" t="s">
        <v>55</v>
      </c>
      <c r="E56" s="16" t="s">
        <v>19</v>
      </c>
      <c r="F56" s="63" t="s">
        <v>15</v>
      </c>
      <c r="G56" s="57">
        <v>1357</v>
      </c>
      <c r="H56" s="58"/>
      <c r="I56" s="56"/>
      <c r="J56" s="57">
        <v>1426</v>
      </c>
      <c r="K56" s="58"/>
      <c r="L56" s="56"/>
      <c r="M56" s="59">
        <v>1496</v>
      </c>
      <c r="N56" s="58"/>
      <c r="O56" s="60"/>
      <c r="P56" s="57">
        <v>860</v>
      </c>
      <c r="Q56" s="58"/>
      <c r="R56" s="60"/>
    </row>
    <row r="57" spans="1:18" ht="15.65" customHeight="1" x14ac:dyDescent="0.3">
      <c r="A57" s="257"/>
      <c r="C57" s="9"/>
      <c r="D57" s="18"/>
      <c r="E57" s="18" t="s">
        <v>20</v>
      </c>
      <c r="F57" s="24" t="s">
        <v>15</v>
      </c>
      <c r="G57" s="33">
        <v>1241</v>
      </c>
      <c r="H57" s="29"/>
      <c r="I57" s="34"/>
      <c r="J57" s="33">
        <v>1254</v>
      </c>
      <c r="K57" s="29"/>
      <c r="L57" s="34"/>
      <c r="M57" s="28">
        <v>1417</v>
      </c>
      <c r="N57" s="29"/>
      <c r="O57" s="35"/>
      <c r="P57" s="33">
        <v>685</v>
      </c>
      <c r="Q57" s="29"/>
      <c r="R57" s="35"/>
    </row>
    <row r="58" spans="1:18" ht="15.65" customHeight="1" x14ac:dyDescent="0.3">
      <c r="A58" s="257"/>
      <c r="C58" s="5" t="s">
        <v>22</v>
      </c>
      <c r="D58" s="7" t="s">
        <v>56</v>
      </c>
      <c r="E58" s="62" t="s">
        <v>19</v>
      </c>
      <c r="F58" s="63" t="s">
        <v>18</v>
      </c>
      <c r="G58" s="57">
        <v>1634</v>
      </c>
      <c r="H58" s="58" t="s">
        <v>2</v>
      </c>
      <c r="I58" s="56">
        <v>0.55314827352742046</v>
      </c>
      <c r="J58" s="57">
        <v>1704</v>
      </c>
      <c r="K58" s="58" t="s">
        <v>2</v>
      </c>
      <c r="L58" s="56">
        <v>0.55777414075286413</v>
      </c>
      <c r="M58" s="59">
        <v>1830</v>
      </c>
      <c r="N58" s="58" t="s">
        <v>2</v>
      </c>
      <c r="O58" s="60">
        <v>0.54415700267618194</v>
      </c>
      <c r="P58" s="57">
        <v>1830</v>
      </c>
      <c r="Q58" s="58" t="s">
        <v>2</v>
      </c>
      <c r="R58" s="60">
        <v>0.54415700267618194</v>
      </c>
    </row>
    <row r="59" spans="1:18" ht="15.65" customHeight="1" x14ac:dyDescent="0.3">
      <c r="A59" s="258"/>
      <c r="B59" s="1"/>
      <c r="C59" s="1"/>
      <c r="D59" s="18"/>
      <c r="E59" s="32" t="s">
        <v>20</v>
      </c>
      <c r="F59" s="24" t="s">
        <v>18</v>
      </c>
      <c r="G59" s="65">
        <v>1320</v>
      </c>
      <c r="H59" s="61" t="s">
        <v>2</v>
      </c>
      <c r="I59" s="66">
        <v>0.44685172647257954</v>
      </c>
      <c r="J59" s="65">
        <v>1351</v>
      </c>
      <c r="K59" s="61" t="s">
        <v>2</v>
      </c>
      <c r="L59" s="66">
        <v>0.44222585924713587</v>
      </c>
      <c r="M59" s="67">
        <v>1533</v>
      </c>
      <c r="N59" s="61" t="s">
        <v>2</v>
      </c>
      <c r="O59" s="68">
        <v>0.455842997323818</v>
      </c>
      <c r="P59" s="65">
        <v>1533</v>
      </c>
      <c r="Q59" s="61" t="s">
        <v>2</v>
      </c>
      <c r="R59" s="68">
        <v>0.455842997323818</v>
      </c>
    </row>
    <row r="60" spans="1:18" ht="30" customHeight="1" x14ac:dyDescent="0.3">
      <c r="A60" s="232" t="s">
        <v>57</v>
      </c>
      <c r="B60" s="233" t="s">
        <v>58</v>
      </c>
      <c r="C60" s="164"/>
      <c r="D60" s="164" t="s">
        <v>59</v>
      </c>
      <c r="E60" s="164"/>
      <c r="F60" s="166" t="s">
        <v>41</v>
      </c>
      <c r="G60" s="91">
        <v>303</v>
      </c>
      <c r="H60" s="92" t="s">
        <v>2</v>
      </c>
      <c r="I60" s="70">
        <v>2.5100000000000001E-2</v>
      </c>
      <c r="J60" s="91">
        <v>313</v>
      </c>
      <c r="K60" s="92" t="s">
        <v>2</v>
      </c>
      <c r="L60" s="70">
        <v>2.6200000000000001E-2</v>
      </c>
      <c r="M60" s="91">
        <v>332.5</v>
      </c>
      <c r="N60" s="92" t="s">
        <v>2</v>
      </c>
      <c r="O60" s="70">
        <v>2.8000000000000001E-2</v>
      </c>
      <c r="P60" s="91">
        <v>325</v>
      </c>
      <c r="Q60" s="92" t="s">
        <v>2</v>
      </c>
      <c r="R60" s="70">
        <v>2.7300000000000001E-2</v>
      </c>
    </row>
    <row r="61" spans="1:18" ht="14.5" customHeight="1" x14ac:dyDescent="0.3">
      <c r="A61" s="256" t="s">
        <v>60</v>
      </c>
      <c r="B61" s="247" t="s">
        <v>24</v>
      </c>
      <c r="C61" s="241" t="s">
        <v>61</v>
      </c>
      <c r="D61" s="241"/>
      <c r="E61" s="243"/>
      <c r="F61" s="24" t="s">
        <v>18</v>
      </c>
      <c r="G61" s="33">
        <f>G62+G63</f>
        <v>230</v>
      </c>
      <c r="H61" s="61" t="s">
        <v>2</v>
      </c>
      <c r="I61" s="56">
        <f>G61/G7</f>
        <v>2.2336602894046809E-2</v>
      </c>
      <c r="J61" s="33">
        <f>J62+J63</f>
        <v>246</v>
      </c>
      <c r="K61" s="61" t="s">
        <v>2</v>
      </c>
      <c r="L61" s="56">
        <f>J61/J7</f>
        <v>2.3742881961200658E-2</v>
      </c>
      <c r="M61" s="28">
        <f>M62+M63</f>
        <v>330</v>
      </c>
      <c r="N61" s="61" t="s">
        <v>2</v>
      </c>
      <c r="O61" s="56">
        <f>M61/M7</f>
        <v>3.2894736842105261E-2</v>
      </c>
      <c r="P61" s="33">
        <f>P62+P63</f>
        <v>228</v>
      </c>
      <c r="Q61" s="61" t="s">
        <v>2</v>
      </c>
      <c r="R61" s="60">
        <f>P61/P7</f>
        <v>2.2601110229976209E-2</v>
      </c>
    </row>
    <row r="62" spans="1:18" ht="15.65" customHeight="1" x14ac:dyDescent="0.3">
      <c r="A62" s="257"/>
      <c r="B62" s="248"/>
      <c r="C62" s="5"/>
      <c r="D62" s="5" t="s">
        <v>22</v>
      </c>
      <c r="E62" s="16" t="s">
        <v>19</v>
      </c>
      <c r="F62" s="63" t="s">
        <v>18</v>
      </c>
      <c r="G62" s="57">
        <v>175</v>
      </c>
      <c r="H62" s="58" t="s">
        <v>2</v>
      </c>
      <c r="I62" s="56">
        <f>G62/G8</f>
        <v>2.0734597156398103E-2</v>
      </c>
      <c r="J62" s="57">
        <v>186</v>
      </c>
      <c r="K62" s="58" t="s">
        <v>2</v>
      </c>
      <c r="L62" s="56">
        <f>J62/J8</f>
        <v>2.1854071201973916E-2</v>
      </c>
      <c r="M62" s="59">
        <v>238</v>
      </c>
      <c r="N62" s="58" t="s">
        <v>2</v>
      </c>
      <c r="O62" s="56">
        <f>M62/M8</f>
        <v>2.9127401786806999E-2</v>
      </c>
      <c r="P62" s="57">
        <v>186</v>
      </c>
      <c r="Q62" s="58" t="s">
        <v>2</v>
      </c>
      <c r="R62" s="60">
        <f>P62/P8</f>
        <v>2.2763431648513036E-2</v>
      </c>
    </row>
    <row r="63" spans="1:18" ht="15.65" customHeight="1" x14ac:dyDescent="0.3">
      <c r="A63" s="257"/>
      <c r="B63" s="249"/>
      <c r="C63" s="1"/>
      <c r="D63" s="1"/>
      <c r="E63" s="18" t="s">
        <v>20</v>
      </c>
      <c r="F63" s="24" t="s">
        <v>18</v>
      </c>
      <c r="G63" s="65">
        <v>55</v>
      </c>
      <c r="H63" s="61" t="s">
        <v>2</v>
      </c>
      <c r="I63" s="66">
        <f>G63/G9</f>
        <v>2.9617662897145933E-2</v>
      </c>
      <c r="J63" s="65">
        <v>60</v>
      </c>
      <c r="K63" s="61" t="s">
        <v>2</v>
      </c>
      <c r="L63" s="66">
        <f>J63/J9</f>
        <v>3.2432432432432434E-2</v>
      </c>
      <c r="M63" s="67">
        <v>92</v>
      </c>
      <c r="N63" s="61" t="s">
        <v>2</v>
      </c>
      <c r="O63" s="66">
        <f>M63/M9</f>
        <v>4.9435787211176786E-2</v>
      </c>
      <c r="P63" s="65">
        <v>42</v>
      </c>
      <c r="Q63" s="61" t="s">
        <v>2</v>
      </c>
      <c r="R63" s="68">
        <f>P63/P9</f>
        <v>2.1909233176838811E-2</v>
      </c>
    </row>
    <row r="64" spans="1:18" ht="15.65" customHeight="1" x14ac:dyDescent="0.3">
      <c r="A64" s="257"/>
      <c r="B64" s="3" t="s">
        <v>33</v>
      </c>
      <c r="C64" s="241" t="s">
        <v>61</v>
      </c>
      <c r="D64" s="241"/>
      <c r="E64" s="243"/>
      <c r="F64" s="24" t="s">
        <v>18</v>
      </c>
      <c r="G64" s="51">
        <v>4</v>
      </c>
      <c r="H64" s="52" t="s">
        <v>2</v>
      </c>
      <c r="I64" s="69">
        <v>1.444043321299639E-2</v>
      </c>
      <c r="J64" s="51">
        <v>9</v>
      </c>
      <c r="K64" s="52" t="s">
        <v>2</v>
      </c>
      <c r="L64" s="69">
        <v>3.7344398340248962E-2</v>
      </c>
      <c r="M64" s="75">
        <v>13</v>
      </c>
      <c r="N64" s="52" t="s">
        <v>2</v>
      </c>
      <c r="O64" s="70">
        <v>5.2419354838709679E-2</v>
      </c>
      <c r="P64" s="51">
        <f>P65+P66</f>
        <v>13</v>
      </c>
      <c r="Q64" s="52" t="s">
        <v>2</v>
      </c>
      <c r="R64" s="70">
        <f>P64/P36</f>
        <v>0.05</v>
      </c>
    </row>
    <row r="65" spans="1:20" ht="15.65" customHeight="1" x14ac:dyDescent="0.3">
      <c r="A65" s="257"/>
      <c r="C65" s="5"/>
      <c r="D65" s="5" t="s">
        <v>22</v>
      </c>
      <c r="E65" s="17" t="s">
        <v>19</v>
      </c>
      <c r="F65" s="63" t="s">
        <v>41</v>
      </c>
      <c r="G65" s="57">
        <v>3</v>
      </c>
      <c r="H65" s="58" t="s">
        <v>2</v>
      </c>
      <c r="I65" s="56">
        <v>1.3513513513513514E-2</v>
      </c>
      <c r="J65" s="57">
        <v>5</v>
      </c>
      <c r="K65" s="58" t="s">
        <v>2</v>
      </c>
      <c r="L65" s="56">
        <v>2.6881720430107527E-2</v>
      </c>
      <c r="M65" s="59">
        <v>9</v>
      </c>
      <c r="N65" s="58" t="s">
        <v>2</v>
      </c>
      <c r="O65" s="60">
        <v>4.9180327868852458E-2</v>
      </c>
      <c r="P65" s="57">
        <v>10</v>
      </c>
      <c r="Q65" s="58" t="s">
        <v>2</v>
      </c>
      <c r="R65" s="60">
        <f>P65/P37</f>
        <v>5.3475935828877004E-2</v>
      </c>
    </row>
    <row r="66" spans="1:20" ht="15.65" customHeight="1" x14ac:dyDescent="0.3">
      <c r="A66" s="258"/>
      <c r="B66" s="1"/>
      <c r="C66" s="1"/>
      <c r="D66" s="1"/>
      <c r="E66" s="18" t="s">
        <v>20</v>
      </c>
      <c r="F66" s="24" t="s">
        <v>18</v>
      </c>
      <c r="G66" s="33">
        <v>1</v>
      </c>
      <c r="H66" s="46" t="s">
        <v>2</v>
      </c>
      <c r="I66" s="47">
        <v>1.8181818181818181E-2</v>
      </c>
      <c r="J66" s="45">
        <v>4</v>
      </c>
      <c r="K66" s="46" t="s">
        <v>2</v>
      </c>
      <c r="L66" s="47">
        <v>7.2727272727272724E-2</v>
      </c>
      <c r="M66" s="48">
        <v>4</v>
      </c>
      <c r="N66" s="46" t="s">
        <v>2</v>
      </c>
      <c r="O66" s="49">
        <v>6.1538461538461542E-2</v>
      </c>
      <c r="P66" s="45">
        <v>3</v>
      </c>
      <c r="Q66" s="46" t="s">
        <v>2</v>
      </c>
      <c r="R66" s="49">
        <f>P66/P38</f>
        <v>4.1095890410958902E-2</v>
      </c>
    </row>
    <row r="67" spans="1:20" ht="15.65" customHeight="1" x14ac:dyDescent="0.3">
      <c r="G67" s="67"/>
      <c r="H67" s="61"/>
      <c r="I67" s="93"/>
      <c r="J67" s="67"/>
      <c r="K67" s="61"/>
      <c r="L67" s="93"/>
      <c r="M67" s="67"/>
      <c r="N67" s="61"/>
      <c r="O67" s="93"/>
      <c r="P67" s="67"/>
      <c r="Q67" s="61"/>
      <c r="R67" s="93"/>
    </row>
    <row r="68" spans="1:20" ht="15.65" customHeight="1" x14ac:dyDescent="0.3">
      <c r="A68" s="82" t="s">
        <v>62</v>
      </c>
      <c r="B68" s="1"/>
      <c r="C68" s="1"/>
      <c r="D68" s="18"/>
      <c r="E68" s="18"/>
      <c r="F68" s="83"/>
      <c r="G68" s="18"/>
      <c r="H68" s="74"/>
      <c r="I68" s="30"/>
      <c r="J68" s="18"/>
      <c r="K68" s="74"/>
      <c r="L68" s="30"/>
      <c r="M68" s="18"/>
      <c r="N68" s="74"/>
      <c r="O68" s="30"/>
      <c r="P68" s="18"/>
      <c r="Q68" s="74"/>
      <c r="R68" s="30"/>
    </row>
    <row r="69" spans="1:20" s="11" customFormat="1" ht="24" customHeight="1" x14ac:dyDescent="0.3">
      <c r="A69" s="154"/>
      <c r="B69" s="165" t="s">
        <v>9</v>
      </c>
      <c r="C69" s="155"/>
      <c r="D69" s="165" t="s">
        <v>10</v>
      </c>
      <c r="E69" s="165"/>
      <c r="F69" s="156" t="s">
        <v>11</v>
      </c>
      <c r="G69" s="238" t="s">
        <v>44</v>
      </c>
      <c r="H69" s="239"/>
      <c r="I69" s="240"/>
      <c r="J69" s="238" t="s">
        <v>45</v>
      </c>
      <c r="K69" s="239"/>
      <c r="L69" s="240"/>
      <c r="M69" s="238" t="s">
        <v>46</v>
      </c>
      <c r="N69" s="239"/>
      <c r="O69" s="240"/>
      <c r="P69" s="238" t="s">
        <v>47</v>
      </c>
      <c r="Q69" s="239"/>
      <c r="R69" s="239"/>
      <c r="T69" s="85"/>
    </row>
    <row r="70" spans="1:20" ht="15.65" customHeight="1" x14ac:dyDescent="0.3">
      <c r="A70" s="256" t="s">
        <v>63</v>
      </c>
      <c r="B70" s="3" t="s">
        <v>33</v>
      </c>
      <c r="C70" s="2"/>
      <c r="D70" s="2" t="s">
        <v>64</v>
      </c>
      <c r="E70" s="16" t="s">
        <v>19</v>
      </c>
      <c r="F70" s="97" t="s">
        <v>0</v>
      </c>
      <c r="G70" s="98"/>
      <c r="H70" s="99"/>
      <c r="I70" s="60">
        <v>0</v>
      </c>
      <c r="J70" s="98"/>
      <c r="K70" s="99"/>
      <c r="L70" s="60">
        <v>0.4</v>
      </c>
      <c r="M70" s="98"/>
      <c r="N70" s="99"/>
      <c r="O70" s="60">
        <v>0.3</v>
      </c>
      <c r="P70" s="98"/>
      <c r="Q70" s="99"/>
      <c r="R70" s="60">
        <v>1</v>
      </c>
    </row>
    <row r="71" spans="1:20" ht="15.65" customHeight="1" x14ac:dyDescent="0.3">
      <c r="A71" s="257"/>
      <c r="D71" s="1"/>
      <c r="E71" s="18" t="s">
        <v>20</v>
      </c>
      <c r="F71" s="100" t="s">
        <v>0</v>
      </c>
      <c r="G71" s="101"/>
      <c r="H71" s="102"/>
      <c r="I71" s="77">
        <v>1</v>
      </c>
      <c r="J71" s="103"/>
      <c r="K71" s="29"/>
      <c r="L71" s="77">
        <v>1</v>
      </c>
      <c r="M71" s="103"/>
      <c r="N71" s="29"/>
      <c r="O71" s="77">
        <v>1</v>
      </c>
      <c r="P71" s="103"/>
      <c r="Q71" s="29"/>
      <c r="R71" s="77">
        <v>1</v>
      </c>
    </row>
    <row r="72" spans="1:20" ht="15.65" customHeight="1" x14ac:dyDescent="0.3">
      <c r="A72" s="257"/>
      <c r="D72" s="3" t="s">
        <v>65</v>
      </c>
      <c r="E72" s="16" t="s">
        <v>19</v>
      </c>
      <c r="F72" s="97" t="s">
        <v>0</v>
      </c>
      <c r="G72" s="98"/>
      <c r="H72" s="99"/>
      <c r="I72" s="60">
        <v>0</v>
      </c>
      <c r="J72" s="98"/>
      <c r="K72" s="99"/>
      <c r="L72" s="60">
        <v>1</v>
      </c>
      <c r="M72" s="104"/>
      <c r="N72" s="105"/>
      <c r="O72" s="60">
        <v>1</v>
      </c>
      <c r="P72" s="104"/>
      <c r="Q72" s="105"/>
      <c r="R72" s="60">
        <v>1</v>
      </c>
    </row>
    <row r="73" spans="1:20" ht="15.65" customHeight="1" x14ac:dyDescent="0.3">
      <c r="A73" s="258"/>
      <c r="B73" s="1"/>
      <c r="C73" s="1"/>
      <c r="D73" s="1"/>
      <c r="E73" s="18" t="s">
        <v>20</v>
      </c>
      <c r="F73" s="100" t="s">
        <v>0</v>
      </c>
      <c r="G73" s="106"/>
      <c r="H73" s="107"/>
      <c r="I73" s="35">
        <v>1</v>
      </c>
      <c r="J73" s="106"/>
      <c r="K73" s="107"/>
      <c r="L73" s="35">
        <v>1</v>
      </c>
      <c r="M73" s="106"/>
      <c r="N73" s="107"/>
      <c r="O73" s="35">
        <v>0.66666666666666663</v>
      </c>
      <c r="P73" s="106"/>
      <c r="Q73" s="107"/>
      <c r="R73" s="35">
        <v>0.66666666666666663</v>
      </c>
    </row>
    <row r="75" spans="1:20" s="10" customFormat="1" ht="15.65" customHeight="1" x14ac:dyDescent="0.3">
      <c r="A75" s="82" t="s">
        <v>66</v>
      </c>
      <c r="B75" s="1"/>
      <c r="C75" s="1"/>
      <c r="D75" s="18"/>
      <c r="E75" s="18"/>
      <c r="F75" s="83"/>
      <c r="G75" s="18"/>
      <c r="H75" s="74"/>
      <c r="I75" s="30"/>
      <c r="J75" s="18"/>
      <c r="K75" s="74"/>
      <c r="L75" s="30"/>
      <c r="M75" s="18"/>
      <c r="N75" s="74"/>
      <c r="O75" s="30"/>
      <c r="P75" s="18"/>
      <c r="Q75" s="74"/>
      <c r="R75" s="30"/>
      <c r="T75" s="84"/>
    </row>
    <row r="76" spans="1:20" s="11" customFormat="1" ht="24" customHeight="1" x14ac:dyDescent="0.3">
      <c r="A76" s="154"/>
      <c r="B76" s="155"/>
      <c r="C76" s="155"/>
      <c r="D76" s="165" t="s">
        <v>10</v>
      </c>
      <c r="E76" s="165"/>
      <c r="F76" s="156" t="s">
        <v>11</v>
      </c>
      <c r="G76" s="238" t="s">
        <v>44</v>
      </c>
      <c r="H76" s="239"/>
      <c r="I76" s="240"/>
      <c r="J76" s="238" t="s">
        <v>45</v>
      </c>
      <c r="K76" s="239"/>
      <c r="L76" s="240"/>
      <c r="M76" s="238" t="s">
        <v>46</v>
      </c>
      <c r="N76" s="239"/>
      <c r="O76" s="240"/>
      <c r="P76" s="238" t="s">
        <v>47</v>
      </c>
      <c r="Q76" s="239"/>
      <c r="R76" s="239"/>
      <c r="T76" s="85"/>
    </row>
    <row r="77" spans="1:20" ht="15.65" customHeight="1" x14ac:dyDescent="0.3">
      <c r="A77" s="15" t="s">
        <v>67</v>
      </c>
      <c r="B77" s="168" t="s">
        <v>68</v>
      </c>
      <c r="C77" s="2"/>
      <c r="D77" s="164" t="s">
        <v>69</v>
      </c>
      <c r="E77" s="18"/>
      <c r="F77" s="24" t="s">
        <v>70</v>
      </c>
      <c r="G77" s="108">
        <v>44</v>
      </c>
      <c r="H77" s="109"/>
      <c r="I77" s="76"/>
      <c r="J77" s="108">
        <v>44.3</v>
      </c>
      <c r="K77" s="109"/>
      <c r="L77" s="76"/>
      <c r="M77" s="110">
        <v>44.3</v>
      </c>
      <c r="N77" s="109"/>
      <c r="O77" s="77"/>
      <c r="P77" s="108">
        <v>44.5</v>
      </c>
      <c r="Q77" s="109"/>
      <c r="R77" s="77"/>
    </row>
    <row r="78" spans="1:20" ht="15.65" customHeight="1" x14ac:dyDescent="0.3">
      <c r="A78" s="5"/>
      <c r="B78" s="168"/>
      <c r="C78" s="5"/>
      <c r="D78" s="5" t="s">
        <v>22</v>
      </c>
      <c r="E78" s="16" t="s">
        <v>19</v>
      </c>
      <c r="F78" s="63" t="s">
        <v>70</v>
      </c>
      <c r="G78" s="111">
        <v>44.6</v>
      </c>
      <c r="H78" s="112"/>
      <c r="I78" s="95"/>
      <c r="J78" s="111">
        <v>44.9</v>
      </c>
      <c r="K78" s="112"/>
      <c r="L78" s="95"/>
      <c r="M78" s="113">
        <v>45</v>
      </c>
      <c r="N78" s="112"/>
      <c r="O78" s="96"/>
      <c r="P78" s="111">
        <v>45</v>
      </c>
      <c r="Q78" s="112"/>
      <c r="R78" s="96"/>
    </row>
    <row r="79" spans="1:20" ht="15.65" customHeight="1" x14ac:dyDescent="0.3">
      <c r="B79" s="169"/>
      <c r="C79" s="1"/>
      <c r="D79" s="1"/>
      <c r="E79" s="18" t="s">
        <v>20</v>
      </c>
      <c r="F79" s="24" t="s">
        <v>70</v>
      </c>
      <c r="G79" s="108">
        <v>41.6</v>
      </c>
      <c r="H79" s="109"/>
      <c r="I79" s="76"/>
      <c r="J79" s="108">
        <v>41.9</v>
      </c>
      <c r="K79" s="109"/>
      <c r="L79" s="76"/>
      <c r="M79" s="110">
        <v>41.6</v>
      </c>
      <c r="N79" s="109"/>
      <c r="O79" s="77"/>
      <c r="P79" s="108">
        <v>42.3</v>
      </c>
      <c r="Q79" s="109"/>
      <c r="R79" s="77"/>
    </row>
    <row r="80" spans="1:20" ht="15.65" customHeight="1" x14ac:dyDescent="0.3">
      <c r="B80" s="168" t="s">
        <v>33</v>
      </c>
      <c r="C80" s="2"/>
      <c r="D80" s="164" t="s">
        <v>69</v>
      </c>
      <c r="E80" s="18"/>
      <c r="F80" s="24" t="s">
        <v>70</v>
      </c>
      <c r="G80" s="108">
        <v>44.3</v>
      </c>
      <c r="H80" s="109"/>
      <c r="I80" s="76"/>
      <c r="J80" s="108">
        <v>44.7</v>
      </c>
      <c r="K80" s="109"/>
      <c r="L80" s="76"/>
      <c r="M80" s="110">
        <v>44.2</v>
      </c>
      <c r="N80" s="109"/>
      <c r="O80" s="77"/>
      <c r="P80" s="162">
        <v>43.5</v>
      </c>
      <c r="Q80" s="109"/>
      <c r="R80" s="77"/>
    </row>
    <row r="81" spans="1:20" ht="15.65" customHeight="1" x14ac:dyDescent="0.3">
      <c r="A81" s="5"/>
      <c r="B81" s="168"/>
      <c r="C81" s="5"/>
      <c r="D81" s="5" t="s">
        <v>22</v>
      </c>
      <c r="E81" s="16" t="s">
        <v>19</v>
      </c>
      <c r="F81" s="63" t="s">
        <v>70</v>
      </c>
      <c r="G81" s="111">
        <v>45.990990990990994</v>
      </c>
      <c r="H81" s="112"/>
      <c r="I81" s="95"/>
      <c r="J81" s="111">
        <v>46.586021505376344</v>
      </c>
      <c r="K81" s="112"/>
      <c r="L81" s="95"/>
      <c r="M81" s="113">
        <v>46.5</v>
      </c>
      <c r="N81" s="112"/>
      <c r="O81" s="96"/>
      <c r="P81" s="163">
        <v>45.4</v>
      </c>
      <c r="Q81" s="112"/>
      <c r="R81" s="96"/>
    </row>
    <row r="82" spans="1:20" ht="15.65" customHeight="1" x14ac:dyDescent="0.3">
      <c r="A82" s="18"/>
      <c r="B82" s="169"/>
      <c r="C82" s="1"/>
      <c r="D82" s="1"/>
      <c r="E82" s="18" t="s">
        <v>20</v>
      </c>
      <c r="F82" s="24" t="s">
        <v>70</v>
      </c>
      <c r="G82" s="108">
        <v>37.236363636363635</v>
      </c>
      <c r="H82" s="109"/>
      <c r="I82" s="76"/>
      <c r="J82" s="108">
        <v>38.145454545454548</v>
      </c>
      <c r="K82" s="109"/>
      <c r="L82" s="76"/>
      <c r="M82" s="110">
        <v>37.799999999999997</v>
      </c>
      <c r="N82" s="109"/>
      <c r="O82" s="77"/>
      <c r="P82" s="162">
        <v>38.700000000000003</v>
      </c>
      <c r="Q82" s="109"/>
      <c r="R82" s="77"/>
    </row>
    <row r="83" spans="1:20" ht="15.65" customHeight="1" x14ac:dyDescent="0.3">
      <c r="A83" s="7" t="s">
        <v>71</v>
      </c>
      <c r="B83" s="168" t="s">
        <v>68</v>
      </c>
      <c r="D83" s="1" t="s">
        <v>69</v>
      </c>
      <c r="E83" s="18"/>
      <c r="F83" s="24" t="s">
        <v>72</v>
      </c>
      <c r="G83" s="108">
        <v>19.399999999999999</v>
      </c>
      <c r="H83" s="109"/>
      <c r="I83" s="76"/>
      <c r="J83" s="108">
        <v>19.8</v>
      </c>
      <c r="K83" s="109"/>
      <c r="L83" s="76"/>
      <c r="M83" s="110">
        <v>19.899999999999999</v>
      </c>
      <c r="N83" s="109"/>
      <c r="O83" s="77"/>
      <c r="P83" s="108">
        <v>20.2</v>
      </c>
      <c r="Q83" s="109"/>
      <c r="R83" s="77"/>
    </row>
    <row r="84" spans="1:20" ht="15.65" customHeight="1" x14ac:dyDescent="0.3">
      <c r="A84" s="5"/>
      <c r="C84" s="5"/>
      <c r="D84" s="5" t="s">
        <v>22</v>
      </c>
      <c r="E84" s="16" t="s">
        <v>19</v>
      </c>
      <c r="F84" s="63" t="s">
        <v>72</v>
      </c>
      <c r="G84" s="111">
        <v>20.100000000000001</v>
      </c>
      <c r="H84" s="112"/>
      <c r="I84" s="95"/>
      <c r="J84" s="111">
        <v>20.5</v>
      </c>
      <c r="K84" s="112"/>
      <c r="L84" s="95"/>
      <c r="M84" s="113">
        <v>20.6</v>
      </c>
      <c r="N84" s="112"/>
      <c r="O84" s="96"/>
      <c r="P84" s="111">
        <v>20.9</v>
      </c>
      <c r="Q84" s="112"/>
      <c r="R84" s="96"/>
    </row>
    <row r="85" spans="1:20" ht="15.65" customHeight="1" x14ac:dyDescent="0.3">
      <c r="B85" s="1"/>
      <c r="C85" s="1"/>
      <c r="D85" s="1"/>
      <c r="E85" s="18" t="s">
        <v>20</v>
      </c>
      <c r="F85" s="24" t="s">
        <v>72</v>
      </c>
      <c r="G85" s="108">
        <v>16.399999999999999</v>
      </c>
      <c r="H85" s="109"/>
      <c r="I85" s="76"/>
      <c r="J85" s="108">
        <v>16.7</v>
      </c>
      <c r="K85" s="109"/>
      <c r="L85" s="76"/>
      <c r="M85" s="110">
        <v>16.7</v>
      </c>
      <c r="N85" s="109"/>
      <c r="O85" s="77"/>
      <c r="P85" s="108">
        <v>17.3</v>
      </c>
      <c r="Q85" s="109"/>
      <c r="R85" s="77"/>
    </row>
    <row r="86" spans="1:20" ht="15.65" customHeight="1" x14ac:dyDescent="0.3">
      <c r="B86" s="3" t="s">
        <v>33</v>
      </c>
      <c r="D86" s="1" t="s">
        <v>69</v>
      </c>
      <c r="E86" s="18"/>
      <c r="F86" s="24" t="s">
        <v>72</v>
      </c>
      <c r="G86" s="108">
        <v>20.8</v>
      </c>
      <c r="H86" s="109"/>
      <c r="I86" s="76"/>
      <c r="J86" s="108">
        <v>20.7</v>
      </c>
      <c r="K86" s="109"/>
      <c r="L86" s="76"/>
      <c r="M86" s="110">
        <v>20.399999999999999</v>
      </c>
      <c r="N86" s="109"/>
      <c r="O86" s="77"/>
      <c r="P86" s="162">
        <v>19.5</v>
      </c>
      <c r="Q86" s="109"/>
      <c r="R86" s="77"/>
    </row>
    <row r="87" spans="1:20" ht="15.65" customHeight="1" x14ac:dyDescent="0.3">
      <c r="A87" s="5"/>
      <c r="B87" s="13"/>
      <c r="C87" s="5"/>
      <c r="D87" s="5" t="s">
        <v>22</v>
      </c>
      <c r="E87" s="16" t="s">
        <v>19</v>
      </c>
      <c r="F87" s="114" t="s">
        <v>72</v>
      </c>
      <c r="G87" s="111">
        <v>22.7</v>
      </c>
      <c r="H87" s="112"/>
      <c r="I87" s="95"/>
      <c r="J87" s="111">
        <v>22.6</v>
      </c>
      <c r="K87" s="112"/>
      <c r="L87" s="95"/>
      <c r="M87" s="113">
        <v>22.8</v>
      </c>
      <c r="N87" s="112"/>
      <c r="O87" s="96"/>
      <c r="P87" s="163">
        <v>21.4</v>
      </c>
      <c r="Q87" s="112"/>
      <c r="R87" s="96"/>
    </row>
    <row r="88" spans="1:20" ht="15.65" customHeight="1" x14ac:dyDescent="0.3">
      <c r="A88" s="18"/>
      <c r="B88" s="14"/>
      <c r="C88" s="1"/>
      <c r="D88" s="1"/>
      <c r="E88" s="18" t="s">
        <v>20</v>
      </c>
      <c r="F88" s="115" t="s">
        <v>72</v>
      </c>
      <c r="G88" s="108">
        <v>14.7</v>
      </c>
      <c r="H88" s="109"/>
      <c r="I88" s="76"/>
      <c r="J88" s="108">
        <v>14.2</v>
      </c>
      <c r="K88" s="109"/>
      <c r="L88" s="76"/>
      <c r="M88" s="110">
        <v>13.8</v>
      </c>
      <c r="N88" s="109"/>
      <c r="O88" s="77"/>
      <c r="P88" s="162">
        <v>14.6</v>
      </c>
      <c r="Q88" s="109"/>
      <c r="R88" s="77"/>
    </row>
    <row r="89" spans="1:20" ht="15.65" customHeight="1" x14ac:dyDescent="0.3">
      <c r="A89" s="15" t="s">
        <v>73</v>
      </c>
      <c r="B89" s="2" t="s">
        <v>33</v>
      </c>
      <c r="D89" s="1" t="s">
        <v>74</v>
      </c>
      <c r="E89" s="31"/>
      <c r="F89" s="23" t="s">
        <v>3</v>
      </c>
      <c r="G89" s="116" t="s">
        <v>6</v>
      </c>
      <c r="H89" s="117"/>
      <c r="I89" s="53"/>
      <c r="J89" s="116" t="s">
        <v>4</v>
      </c>
      <c r="K89" s="117"/>
      <c r="L89" s="53"/>
      <c r="M89" s="118">
        <v>57.5</v>
      </c>
      <c r="N89" s="117"/>
      <c r="O89" s="54"/>
      <c r="P89" s="91">
        <v>56.7</v>
      </c>
      <c r="Q89" s="117"/>
      <c r="R89" s="54"/>
    </row>
    <row r="90" spans="1:20" ht="15.65" customHeight="1" x14ac:dyDescent="0.3">
      <c r="A90" s="257" t="s">
        <v>75</v>
      </c>
      <c r="B90" s="257"/>
      <c r="C90" s="257"/>
      <c r="D90" s="5" t="s">
        <v>76</v>
      </c>
      <c r="E90" s="16"/>
      <c r="F90" s="37" t="s">
        <v>3</v>
      </c>
      <c r="G90" s="119" t="s">
        <v>4</v>
      </c>
      <c r="H90" s="39"/>
      <c r="I90" s="120"/>
      <c r="J90" s="119" t="s">
        <v>4</v>
      </c>
      <c r="K90" s="39"/>
      <c r="L90" s="120"/>
      <c r="M90" s="121">
        <v>65.099999999999994</v>
      </c>
      <c r="N90" s="39"/>
      <c r="O90" s="122"/>
      <c r="P90" s="157">
        <v>67.5</v>
      </c>
      <c r="Q90" s="39"/>
      <c r="R90" s="122"/>
    </row>
    <row r="91" spans="1:20" ht="15.65" customHeight="1" x14ac:dyDescent="0.3">
      <c r="A91" s="258"/>
      <c r="B91" s="258"/>
      <c r="C91" s="258"/>
      <c r="D91" s="9" t="s">
        <v>77</v>
      </c>
      <c r="E91" s="18"/>
      <c r="F91" s="24" t="s">
        <v>3</v>
      </c>
      <c r="G91" s="103" t="s">
        <v>4</v>
      </c>
      <c r="H91" s="29"/>
      <c r="I91" s="76"/>
      <c r="J91" s="103" t="s">
        <v>4</v>
      </c>
      <c r="K91" s="29"/>
      <c r="L91" s="76"/>
      <c r="M91" s="123">
        <v>32.799999999999997</v>
      </c>
      <c r="N91" s="29"/>
      <c r="O91" s="77"/>
      <c r="P91" s="158">
        <v>25.3</v>
      </c>
      <c r="Q91" s="29"/>
      <c r="R91" s="77"/>
    </row>
    <row r="92" spans="1:20" ht="15.65" customHeight="1" x14ac:dyDescent="0.3">
      <c r="G92" s="124"/>
      <c r="H92" s="125"/>
      <c r="I92" s="93"/>
      <c r="J92" s="124"/>
      <c r="K92" s="125"/>
      <c r="L92" s="93"/>
      <c r="M92" s="124"/>
      <c r="N92" s="125"/>
      <c r="O92" s="93"/>
      <c r="P92" s="124"/>
      <c r="Q92" s="125"/>
      <c r="R92" s="93" t="s">
        <v>78</v>
      </c>
    </row>
    <row r="93" spans="1:20" ht="15.65" customHeight="1" x14ac:dyDescent="0.3">
      <c r="A93" s="82" t="s">
        <v>79</v>
      </c>
      <c r="B93" s="1"/>
      <c r="C93" s="1"/>
      <c r="D93" s="18"/>
      <c r="E93" s="18"/>
      <c r="F93" s="83"/>
      <c r="G93" s="18"/>
      <c r="H93" s="74"/>
      <c r="I93" s="30"/>
      <c r="J93" s="18"/>
      <c r="K93" s="74"/>
      <c r="L93" s="30"/>
      <c r="M93" s="18"/>
      <c r="N93" s="74"/>
      <c r="O93" s="30"/>
      <c r="P93" s="18"/>
      <c r="Q93" s="74"/>
      <c r="R93" s="30"/>
    </row>
    <row r="94" spans="1:20" s="11" customFormat="1" ht="23.5" customHeight="1" x14ac:dyDescent="0.3">
      <c r="A94" s="154"/>
      <c r="B94" s="165" t="s">
        <v>9</v>
      </c>
      <c r="C94" s="155"/>
      <c r="D94" s="165" t="s">
        <v>10</v>
      </c>
      <c r="E94" s="165"/>
      <c r="F94" s="156" t="s">
        <v>11</v>
      </c>
      <c r="G94" s="238" t="s">
        <v>44</v>
      </c>
      <c r="H94" s="239"/>
      <c r="I94" s="240"/>
      <c r="J94" s="238" t="s">
        <v>45</v>
      </c>
      <c r="K94" s="239"/>
      <c r="L94" s="240"/>
      <c r="M94" s="238" t="s">
        <v>46</v>
      </c>
      <c r="N94" s="239"/>
      <c r="O94" s="240"/>
      <c r="P94" s="238" t="s">
        <v>47</v>
      </c>
      <c r="Q94" s="239"/>
      <c r="R94" s="239"/>
      <c r="T94" s="85"/>
    </row>
    <row r="95" spans="1:20" ht="15.65" customHeight="1" x14ac:dyDescent="0.3">
      <c r="A95" s="256" t="s">
        <v>80</v>
      </c>
      <c r="B95" s="3" t="s">
        <v>13</v>
      </c>
      <c r="C95" s="2"/>
      <c r="D95" s="1" t="s">
        <v>81</v>
      </c>
      <c r="E95" s="18"/>
      <c r="F95" s="24" t="s">
        <v>15</v>
      </c>
      <c r="G95" s="28">
        <v>166</v>
      </c>
      <c r="H95" s="29"/>
      <c r="I95" s="76"/>
      <c r="J95" s="28">
        <v>208</v>
      </c>
      <c r="K95" s="29"/>
      <c r="L95" s="76"/>
      <c r="M95" s="28">
        <v>313</v>
      </c>
      <c r="N95" s="29"/>
      <c r="O95" s="77"/>
      <c r="P95" s="33">
        <f>P96+P97</f>
        <v>382</v>
      </c>
      <c r="Q95" s="29"/>
      <c r="R95" s="77"/>
    </row>
    <row r="96" spans="1:20" ht="15.65" customHeight="1" x14ac:dyDescent="0.3">
      <c r="A96" s="257"/>
      <c r="D96" s="5" t="s">
        <v>40</v>
      </c>
      <c r="E96" s="16" t="s">
        <v>82</v>
      </c>
      <c r="F96" s="63" t="s">
        <v>15</v>
      </c>
      <c r="G96" s="59">
        <v>64</v>
      </c>
      <c r="H96" s="58"/>
      <c r="I96" s="95"/>
      <c r="J96" s="16">
        <v>75</v>
      </c>
      <c r="K96" s="90"/>
      <c r="L96" s="95"/>
      <c r="M96" s="59">
        <v>93</v>
      </c>
      <c r="N96" s="58"/>
      <c r="O96" s="96"/>
      <c r="P96" s="57">
        <v>93</v>
      </c>
      <c r="Q96" s="58"/>
      <c r="R96" s="96"/>
    </row>
    <row r="97" spans="1:20" ht="15.65" customHeight="1" x14ac:dyDescent="0.3">
      <c r="A97" s="258"/>
      <c r="B97" s="1"/>
      <c r="C97" s="1"/>
      <c r="D97" s="1"/>
      <c r="E97" s="18" t="s">
        <v>83</v>
      </c>
      <c r="F97" s="24" t="s">
        <v>15</v>
      </c>
      <c r="G97" s="28">
        <v>102</v>
      </c>
      <c r="H97" s="29"/>
      <c r="I97" s="76"/>
      <c r="J97" s="18">
        <v>133</v>
      </c>
      <c r="K97" s="74"/>
      <c r="L97" s="76"/>
      <c r="M97" s="28">
        <v>220</v>
      </c>
      <c r="N97" s="29"/>
      <c r="O97" s="77"/>
      <c r="P97" s="33">
        <v>289</v>
      </c>
      <c r="Q97" s="29"/>
      <c r="R97" s="77"/>
    </row>
    <row r="98" spans="1:20" ht="15.65" customHeight="1" x14ac:dyDescent="0.3">
      <c r="A98" s="256" t="s">
        <v>84</v>
      </c>
      <c r="B98" s="3" t="s">
        <v>13</v>
      </c>
      <c r="C98" s="2"/>
      <c r="D98" s="1" t="s">
        <v>81</v>
      </c>
      <c r="E98" s="18"/>
      <c r="F98" s="24" t="s">
        <v>15</v>
      </c>
      <c r="G98" s="126">
        <v>2728</v>
      </c>
      <c r="H98" s="26"/>
      <c r="I98" s="27"/>
      <c r="J98" s="126">
        <v>3701</v>
      </c>
      <c r="K98" s="26"/>
      <c r="L98" s="27"/>
      <c r="M98" s="28">
        <v>3469</v>
      </c>
      <c r="N98" s="29"/>
      <c r="O98" s="30"/>
      <c r="P98" s="33">
        <f>P99+P100</f>
        <v>2818</v>
      </c>
      <c r="Q98" s="29"/>
      <c r="R98" s="30"/>
    </row>
    <row r="99" spans="1:20" ht="15.65" customHeight="1" x14ac:dyDescent="0.3">
      <c r="A99" s="257"/>
      <c r="D99" s="5" t="s">
        <v>16</v>
      </c>
      <c r="E99" s="16" t="s">
        <v>82</v>
      </c>
      <c r="F99" s="63" t="s">
        <v>15</v>
      </c>
      <c r="G99" s="59">
        <v>2059</v>
      </c>
      <c r="H99" s="58"/>
      <c r="I99" s="95"/>
      <c r="J99" s="59">
        <v>2708</v>
      </c>
      <c r="K99" s="58"/>
      <c r="L99" s="95"/>
      <c r="M99" s="59">
        <v>2806</v>
      </c>
      <c r="N99" s="58"/>
      <c r="O99" s="96"/>
      <c r="P99" s="57">
        <v>2198</v>
      </c>
      <c r="Q99" s="58"/>
      <c r="R99" s="96"/>
    </row>
    <row r="100" spans="1:20" ht="15.65" customHeight="1" x14ac:dyDescent="0.3">
      <c r="A100" s="258"/>
      <c r="B100" s="1"/>
      <c r="C100" s="1"/>
      <c r="D100" s="1"/>
      <c r="E100" s="18" t="s">
        <v>83</v>
      </c>
      <c r="F100" s="24" t="s">
        <v>15</v>
      </c>
      <c r="G100" s="28">
        <v>669</v>
      </c>
      <c r="H100" s="29"/>
      <c r="I100" s="76"/>
      <c r="J100" s="28">
        <v>993</v>
      </c>
      <c r="K100" s="29"/>
      <c r="L100" s="76"/>
      <c r="M100" s="28">
        <v>663</v>
      </c>
      <c r="N100" s="29"/>
      <c r="O100" s="77"/>
      <c r="P100" s="33">
        <v>620</v>
      </c>
      <c r="Q100" s="29"/>
      <c r="R100" s="77"/>
    </row>
    <row r="101" spans="1:20" ht="15.65" customHeight="1" x14ac:dyDescent="0.3">
      <c r="A101" s="256" t="s">
        <v>85</v>
      </c>
      <c r="B101" s="3" t="s">
        <v>13</v>
      </c>
      <c r="D101" s="3" t="s">
        <v>16</v>
      </c>
      <c r="E101" s="16" t="s">
        <v>82</v>
      </c>
      <c r="F101" s="63" t="s">
        <v>86</v>
      </c>
      <c r="G101" s="127">
        <v>30.5</v>
      </c>
      <c r="H101" s="128"/>
      <c r="I101" s="95"/>
      <c r="J101" s="127">
        <v>17.2</v>
      </c>
      <c r="K101" s="128"/>
      <c r="L101" s="129"/>
      <c r="M101" s="127">
        <v>26.8</v>
      </c>
      <c r="N101" s="128"/>
      <c r="O101" s="130"/>
      <c r="P101" s="159">
        <v>34.6</v>
      </c>
      <c r="Q101" s="128"/>
      <c r="R101" s="130"/>
    </row>
    <row r="102" spans="1:20" ht="15.65" customHeight="1" x14ac:dyDescent="0.3">
      <c r="A102" s="258"/>
      <c r="B102" s="1"/>
      <c r="C102" s="1"/>
      <c r="D102" s="1"/>
      <c r="E102" s="18" t="s">
        <v>83</v>
      </c>
      <c r="F102" s="24" t="s">
        <v>86</v>
      </c>
      <c r="G102" s="131" t="s">
        <v>6</v>
      </c>
      <c r="H102" s="29"/>
      <c r="I102" s="76"/>
      <c r="J102" s="123">
        <v>9.4</v>
      </c>
      <c r="K102" s="132"/>
      <c r="L102" s="27"/>
      <c r="M102" s="123">
        <v>17.3</v>
      </c>
      <c r="N102" s="132"/>
      <c r="O102" s="30"/>
      <c r="P102" s="158">
        <v>14.6</v>
      </c>
      <c r="Q102" s="132"/>
      <c r="R102" s="30"/>
    </row>
    <row r="103" spans="1:20" ht="15.65" customHeight="1" x14ac:dyDescent="0.3">
      <c r="G103" s="133"/>
      <c r="H103" s="61"/>
      <c r="I103" s="93"/>
      <c r="J103" s="134"/>
      <c r="K103" s="135"/>
      <c r="M103" s="134"/>
      <c r="N103" s="135"/>
      <c r="P103" s="134"/>
      <c r="Q103" s="135"/>
    </row>
    <row r="104" spans="1:20" ht="15.65" customHeight="1" x14ac:dyDescent="0.3">
      <c r="A104" s="82" t="s">
        <v>87</v>
      </c>
      <c r="B104" s="1"/>
      <c r="C104" s="1"/>
      <c r="D104" s="18"/>
      <c r="E104" s="18"/>
      <c r="F104" s="83"/>
      <c r="G104" s="28"/>
      <c r="H104" s="29"/>
      <c r="I104" s="77"/>
      <c r="J104" s="28"/>
      <c r="K104" s="29"/>
      <c r="L104" s="77"/>
      <c r="M104" s="28"/>
      <c r="N104" s="29"/>
      <c r="O104" s="77"/>
      <c r="P104" s="28"/>
      <c r="Q104" s="29"/>
      <c r="R104" s="77"/>
    </row>
    <row r="105" spans="1:20" s="11" customFormat="1" ht="24" customHeight="1" x14ac:dyDescent="0.3">
      <c r="A105" s="154"/>
      <c r="B105" s="165" t="s">
        <v>9</v>
      </c>
      <c r="C105" s="155"/>
      <c r="D105" s="165" t="s">
        <v>10</v>
      </c>
      <c r="E105" s="165"/>
      <c r="F105" s="156" t="s">
        <v>11</v>
      </c>
      <c r="G105" s="238" t="s">
        <v>44</v>
      </c>
      <c r="H105" s="239"/>
      <c r="I105" s="240"/>
      <c r="J105" s="238" t="s">
        <v>45</v>
      </c>
      <c r="K105" s="239"/>
      <c r="L105" s="240"/>
      <c r="M105" s="238" t="s">
        <v>46</v>
      </c>
      <c r="N105" s="239"/>
      <c r="O105" s="240"/>
      <c r="P105" s="238" t="s">
        <v>47</v>
      </c>
      <c r="Q105" s="239"/>
      <c r="R105" s="239"/>
      <c r="T105" s="85"/>
    </row>
    <row r="106" spans="1:20" ht="15.65" customHeight="1" x14ac:dyDescent="0.3">
      <c r="A106" s="15" t="s">
        <v>88</v>
      </c>
      <c r="B106" s="3" t="s">
        <v>13</v>
      </c>
      <c r="C106" s="164" t="s">
        <v>89</v>
      </c>
      <c r="D106" s="18"/>
      <c r="E106" s="18"/>
      <c r="F106" s="100" t="s">
        <v>15</v>
      </c>
      <c r="G106" s="33">
        <f>G107+G113</f>
        <v>324</v>
      </c>
      <c r="H106" s="26"/>
      <c r="I106" s="30"/>
      <c r="J106" s="33">
        <f>J107+J113</f>
        <v>331</v>
      </c>
      <c r="K106" s="26"/>
      <c r="L106" s="30"/>
      <c r="M106" s="33">
        <f>M107+M113</f>
        <v>306</v>
      </c>
      <c r="N106" s="29"/>
      <c r="O106" s="30"/>
      <c r="P106" s="33">
        <f>P107+P113</f>
        <v>276</v>
      </c>
      <c r="Q106" s="29"/>
      <c r="R106" s="30"/>
    </row>
    <row r="107" spans="1:20" ht="15.65" customHeight="1" x14ac:dyDescent="0.3">
      <c r="C107" s="6" t="s">
        <v>16</v>
      </c>
      <c r="D107" s="31" t="s">
        <v>90</v>
      </c>
      <c r="E107" s="18"/>
      <c r="F107" s="100" t="s">
        <v>41</v>
      </c>
      <c r="G107" s="33">
        <f>G108+G109</f>
        <v>162</v>
      </c>
      <c r="H107" s="61" t="s">
        <v>2</v>
      </c>
      <c r="I107" s="56">
        <v>0.49689440993788819</v>
      </c>
      <c r="J107" s="33">
        <f>J108+J109</f>
        <v>166</v>
      </c>
      <c r="K107" s="61" t="s">
        <v>2</v>
      </c>
      <c r="L107" s="56">
        <v>0.48275862068965519</v>
      </c>
      <c r="M107" s="33">
        <f>M108+M109</f>
        <v>148</v>
      </c>
      <c r="N107" s="61" t="s">
        <v>2</v>
      </c>
      <c r="O107" s="60">
        <v>0.48366013071895425</v>
      </c>
      <c r="P107" s="33">
        <f>P108+P109</f>
        <v>160</v>
      </c>
      <c r="Q107" s="61" t="s">
        <v>2</v>
      </c>
      <c r="R107" s="60">
        <f>P107/P106</f>
        <v>0.57971014492753625</v>
      </c>
    </row>
    <row r="108" spans="1:20" ht="15.65" customHeight="1" x14ac:dyDescent="0.3">
      <c r="D108" s="5"/>
      <c r="E108" s="62" t="s">
        <v>19</v>
      </c>
      <c r="F108" s="97" t="s">
        <v>41</v>
      </c>
      <c r="G108" s="57">
        <v>161</v>
      </c>
      <c r="H108" s="58" t="s">
        <v>2</v>
      </c>
      <c r="I108" s="60">
        <f>G108/G107</f>
        <v>0.99382716049382713</v>
      </c>
      <c r="J108" s="57">
        <v>164</v>
      </c>
      <c r="K108" s="58" t="s">
        <v>2</v>
      </c>
      <c r="L108" s="60">
        <f>J108/J107</f>
        <v>0.98795180722891562</v>
      </c>
      <c r="M108" s="57">
        <v>146</v>
      </c>
      <c r="N108" s="58" t="s">
        <v>2</v>
      </c>
      <c r="O108" s="60">
        <f>M108/M107</f>
        <v>0.98648648648648651</v>
      </c>
      <c r="P108" s="57">
        <v>158</v>
      </c>
      <c r="Q108" s="58" t="s">
        <v>2</v>
      </c>
      <c r="R108" s="60">
        <f>P108/P107</f>
        <v>0.98750000000000004</v>
      </c>
    </row>
    <row r="109" spans="1:20" ht="15.65" customHeight="1" x14ac:dyDescent="0.3">
      <c r="D109" s="18"/>
      <c r="E109" s="32" t="s">
        <v>20</v>
      </c>
      <c r="F109" s="100" t="s">
        <v>41</v>
      </c>
      <c r="G109" s="45">
        <v>1</v>
      </c>
      <c r="H109" s="46" t="s">
        <v>2</v>
      </c>
      <c r="I109" s="49">
        <f>G109/G107</f>
        <v>6.1728395061728392E-3</v>
      </c>
      <c r="J109" s="45">
        <v>2</v>
      </c>
      <c r="K109" s="46" t="s">
        <v>2</v>
      </c>
      <c r="L109" s="49">
        <f>J109/J107</f>
        <v>1.2048192771084338E-2</v>
      </c>
      <c r="M109" s="45">
        <v>2</v>
      </c>
      <c r="N109" s="46" t="s">
        <v>2</v>
      </c>
      <c r="O109" s="49">
        <f>M109/M107</f>
        <v>1.3513513513513514E-2</v>
      </c>
      <c r="P109" s="45">
        <v>2</v>
      </c>
      <c r="Q109" s="46" t="s">
        <v>2</v>
      </c>
      <c r="R109" s="49">
        <f>P109/P107</f>
        <v>1.2500000000000001E-2</v>
      </c>
    </row>
    <row r="110" spans="1:20" ht="15.65" customHeight="1" x14ac:dyDescent="0.3">
      <c r="D110" s="9" t="s">
        <v>91</v>
      </c>
      <c r="E110" s="18"/>
      <c r="F110" s="100" t="s">
        <v>41</v>
      </c>
      <c r="G110" s="73">
        <v>0</v>
      </c>
      <c r="H110" s="21" t="s">
        <v>2</v>
      </c>
      <c r="I110" s="40">
        <v>0</v>
      </c>
      <c r="J110" s="73">
        <v>0</v>
      </c>
      <c r="K110" s="21" t="s">
        <v>2</v>
      </c>
      <c r="L110" s="40">
        <v>0</v>
      </c>
      <c r="M110" s="73">
        <v>0</v>
      </c>
      <c r="N110" s="21" t="s">
        <v>2</v>
      </c>
      <c r="O110" s="42">
        <v>0</v>
      </c>
      <c r="P110" s="73">
        <v>1</v>
      </c>
      <c r="Q110" s="21" t="s">
        <v>2</v>
      </c>
      <c r="R110" s="42">
        <f>P110/P107</f>
        <v>6.2500000000000003E-3</v>
      </c>
    </row>
    <row r="111" spans="1:20" ht="15.65" customHeight="1" x14ac:dyDescent="0.3">
      <c r="D111" s="5"/>
      <c r="E111" s="62" t="s">
        <v>19</v>
      </c>
      <c r="F111" s="97" t="s">
        <v>41</v>
      </c>
      <c r="G111" s="89">
        <v>0</v>
      </c>
      <c r="H111" s="90" t="s">
        <v>2</v>
      </c>
      <c r="I111" s="56">
        <v>0</v>
      </c>
      <c r="J111" s="89">
        <v>0</v>
      </c>
      <c r="K111" s="90" t="s">
        <v>2</v>
      </c>
      <c r="L111" s="56">
        <v>0</v>
      </c>
      <c r="M111" s="89">
        <v>0</v>
      </c>
      <c r="N111" s="90" t="s">
        <v>2</v>
      </c>
      <c r="O111" s="60">
        <v>0</v>
      </c>
      <c r="P111" s="89">
        <v>1</v>
      </c>
      <c r="Q111" s="90" t="s">
        <v>2</v>
      </c>
      <c r="R111" s="60">
        <f>P111/P110</f>
        <v>1</v>
      </c>
    </row>
    <row r="112" spans="1:20" ht="15.65" customHeight="1" x14ac:dyDescent="0.3">
      <c r="D112" s="18"/>
      <c r="E112" s="32" t="s">
        <v>20</v>
      </c>
      <c r="F112" s="100" t="s">
        <v>41</v>
      </c>
      <c r="G112" s="136">
        <v>0</v>
      </c>
      <c r="H112" s="137" t="s">
        <v>2</v>
      </c>
      <c r="I112" s="47">
        <v>0</v>
      </c>
      <c r="J112" s="136">
        <v>0</v>
      </c>
      <c r="K112" s="137" t="s">
        <v>2</v>
      </c>
      <c r="L112" s="47">
        <v>0</v>
      </c>
      <c r="M112" s="136">
        <v>0</v>
      </c>
      <c r="N112" s="137" t="s">
        <v>2</v>
      </c>
      <c r="O112" s="49">
        <v>0</v>
      </c>
      <c r="P112" s="136">
        <v>0</v>
      </c>
      <c r="Q112" s="137" t="s">
        <v>2</v>
      </c>
      <c r="R112" s="49">
        <f>P112/P110</f>
        <v>0</v>
      </c>
    </row>
    <row r="113" spans="1:20" ht="15.65" customHeight="1" x14ac:dyDescent="0.3">
      <c r="D113" s="18" t="s">
        <v>92</v>
      </c>
      <c r="E113" s="18"/>
      <c r="F113" s="100" t="s">
        <v>41</v>
      </c>
      <c r="G113" s="33">
        <v>162</v>
      </c>
      <c r="H113" s="61" t="s">
        <v>2</v>
      </c>
      <c r="I113" s="40">
        <v>0.50310559006211175</v>
      </c>
      <c r="J113" s="33">
        <v>165</v>
      </c>
      <c r="K113" s="61" t="s">
        <v>2</v>
      </c>
      <c r="L113" s="40">
        <v>0.51724137931034486</v>
      </c>
      <c r="M113" s="33">
        <v>158</v>
      </c>
      <c r="N113" s="61" t="s">
        <v>2</v>
      </c>
      <c r="O113" s="42">
        <v>0.5163398692810458</v>
      </c>
      <c r="P113" s="33">
        <f>P114+P115</f>
        <v>116</v>
      </c>
      <c r="Q113" s="61" t="s">
        <v>2</v>
      </c>
      <c r="R113" s="42">
        <f>P113/P106</f>
        <v>0.42028985507246375</v>
      </c>
    </row>
    <row r="114" spans="1:20" ht="15.65" customHeight="1" x14ac:dyDescent="0.3">
      <c r="D114" s="5"/>
      <c r="E114" s="62" t="s">
        <v>19</v>
      </c>
      <c r="F114" s="97" t="s">
        <v>41</v>
      </c>
      <c r="G114" s="57">
        <v>162</v>
      </c>
      <c r="H114" s="58" t="s">
        <v>2</v>
      </c>
      <c r="I114" s="56">
        <v>1</v>
      </c>
      <c r="J114" s="57">
        <v>165</v>
      </c>
      <c r="K114" s="58" t="s">
        <v>2</v>
      </c>
      <c r="L114" s="56">
        <v>1</v>
      </c>
      <c r="M114" s="57">
        <v>158</v>
      </c>
      <c r="N114" s="58" t="s">
        <v>2</v>
      </c>
      <c r="O114" s="60">
        <v>1</v>
      </c>
      <c r="P114" s="57">
        <v>115</v>
      </c>
      <c r="Q114" s="58" t="s">
        <v>2</v>
      </c>
      <c r="R114" s="60">
        <f>P114/P113</f>
        <v>0.99137931034482762</v>
      </c>
    </row>
    <row r="115" spans="1:20" ht="15.65" customHeight="1" x14ac:dyDescent="0.3">
      <c r="C115" s="1"/>
      <c r="D115" s="18"/>
      <c r="E115" s="32" t="s">
        <v>20</v>
      </c>
      <c r="F115" s="100" t="s">
        <v>41</v>
      </c>
      <c r="G115" s="33">
        <v>0</v>
      </c>
      <c r="H115" s="61" t="s">
        <v>2</v>
      </c>
      <c r="I115" s="40">
        <v>0</v>
      </c>
      <c r="J115" s="33">
        <v>0</v>
      </c>
      <c r="K115" s="61" t="s">
        <v>2</v>
      </c>
      <c r="L115" s="40">
        <v>0</v>
      </c>
      <c r="M115" s="33">
        <v>0</v>
      </c>
      <c r="N115" s="61" t="s">
        <v>2</v>
      </c>
      <c r="O115" s="42">
        <v>0</v>
      </c>
      <c r="P115" s="33">
        <v>1</v>
      </c>
      <c r="Q115" s="61" t="s">
        <v>2</v>
      </c>
      <c r="R115" s="42">
        <f>P115/P113</f>
        <v>8.6206896551724137E-3</v>
      </c>
    </row>
    <row r="116" spans="1:20" ht="15.65" customHeight="1" x14ac:dyDescent="0.3">
      <c r="C116" s="5" t="s">
        <v>22</v>
      </c>
      <c r="D116" s="2" t="s">
        <v>93</v>
      </c>
      <c r="E116" s="62" t="s">
        <v>19</v>
      </c>
      <c r="F116" s="97" t="s">
        <v>41</v>
      </c>
      <c r="G116" s="57">
        <f>G114+G108</f>
        <v>323</v>
      </c>
      <c r="H116" s="58" t="s">
        <v>2</v>
      </c>
      <c r="I116" s="60">
        <f>G116/G106</f>
        <v>0.99691358024691357</v>
      </c>
      <c r="J116" s="57">
        <f>J114+J108</f>
        <v>329</v>
      </c>
      <c r="K116" s="58" t="s">
        <v>2</v>
      </c>
      <c r="L116" s="60">
        <f>J116/J106</f>
        <v>0.9939577039274925</v>
      </c>
      <c r="M116" s="57">
        <f>M114+M108</f>
        <v>304</v>
      </c>
      <c r="N116" s="58" t="s">
        <v>2</v>
      </c>
      <c r="O116" s="60">
        <f>M116/M106</f>
        <v>0.99346405228758172</v>
      </c>
      <c r="P116" s="57">
        <f>P114+P108</f>
        <v>273</v>
      </c>
      <c r="Q116" s="58" t="s">
        <v>2</v>
      </c>
      <c r="R116" s="60">
        <f>P116/P106</f>
        <v>0.98913043478260865</v>
      </c>
    </row>
    <row r="117" spans="1:20" ht="15.65" customHeight="1" x14ac:dyDescent="0.3">
      <c r="A117" s="18"/>
      <c r="B117" s="1"/>
      <c r="C117" s="1"/>
      <c r="D117" s="18"/>
      <c r="E117" s="32" t="s">
        <v>20</v>
      </c>
      <c r="F117" s="138" t="s">
        <v>41</v>
      </c>
      <c r="G117" s="45">
        <f>G115+G109</f>
        <v>1</v>
      </c>
      <c r="H117" s="46" t="s">
        <v>2</v>
      </c>
      <c r="I117" s="49">
        <f>G117/G106</f>
        <v>3.0864197530864196E-3</v>
      </c>
      <c r="J117" s="45">
        <f>J115+J109</f>
        <v>2</v>
      </c>
      <c r="K117" s="46" t="s">
        <v>2</v>
      </c>
      <c r="L117" s="49">
        <f>J117/J106</f>
        <v>6.0422960725075529E-3</v>
      </c>
      <c r="M117" s="45">
        <f>M115+M109</f>
        <v>2</v>
      </c>
      <c r="N117" s="46" t="s">
        <v>2</v>
      </c>
      <c r="O117" s="49">
        <f>M117/M106</f>
        <v>6.5359477124183009E-3</v>
      </c>
      <c r="P117" s="45">
        <f>P115+P109</f>
        <v>3</v>
      </c>
      <c r="Q117" s="46" t="s">
        <v>2</v>
      </c>
      <c r="R117" s="49">
        <f>P117/P106</f>
        <v>1.0869565217391304E-2</v>
      </c>
    </row>
    <row r="118" spans="1:20" ht="15.65" customHeight="1" x14ac:dyDescent="0.3">
      <c r="A118" s="244" t="s">
        <v>94</v>
      </c>
      <c r="B118" s="3" t="s">
        <v>33</v>
      </c>
      <c r="C118" s="2"/>
      <c r="D118" s="12" t="s">
        <v>95</v>
      </c>
      <c r="E118" s="16"/>
      <c r="F118" s="97" t="s">
        <v>41</v>
      </c>
      <c r="G118" s="57">
        <v>1</v>
      </c>
      <c r="H118" s="58" t="s">
        <v>2</v>
      </c>
      <c r="I118" s="60">
        <v>9.0909090909090912E-2</v>
      </c>
      <c r="J118" s="57">
        <v>2</v>
      </c>
      <c r="K118" s="58" t="s">
        <v>2</v>
      </c>
      <c r="L118" s="60">
        <v>0.16666666666666666</v>
      </c>
      <c r="M118" s="57">
        <v>2</v>
      </c>
      <c r="N118" s="58" t="s">
        <v>2</v>
      </c>
      <c r="O118" s="60">
        <v>0.16666666666666666</v>
      </c>
      <c r="P118" s="57">
        <v>2</v>
      </c>
      <c r="Q118" s="58" t="s">
        <v>2</v>
      </c>
      <c r="R118" s="60">
        <v>0.182</v>
      </c>
    </row>
    <row r="119" spans="1:20" ht="15.65" customHeight="1" x14ac:dyDescent="0.3">
      <c r="A119" s="245"/>
      <c r="B119" s="1"/>
      <c r="D119" s="3" t="s">
        <v>96</v>
      </c>
      <c r="F119" s="139" t="s">
        <v>41</v>
      </c>
      <c r="G119" s="140">
        <v>0</v>
      </c>
      <c r="H119" s="141" t="s">
        <v>2</v>
      </c>
      <c r="I119" s="68">
        <v>0</v>
      </c>
      <c r="J119" s="140">
        <v>0</v>
      </c>
      <c r="K119" s="141" t="s">
        <v>2</v>
      </c>
      <c r="L119" s="68">
        <v>0</v>
      </c>
      <c r="M119" s="140">
        <v>1</v>
      </c>
      <c r="N119" s="141" t="s">
        <v>2</v>
      </c>
      <c r="O119" s="68">
        <v>8.3333333333333329E-2</v>
      </c>
      <c r="P119" s="140">
        <v>1</v>
      </c>
      <c r="Q119" s="141" t="s">
        <v>2</v>
      </c>
      <c r="R119" s="68">
        <v>9.0999999999999998E-2</v>
      </c>
    </row>
    <row r="120" spans="1:20" ht="15.65" customHeight="1" x14ac:dyDescent="0.3">
      <c r="A120" s="15" t="s">
        <v>97</v>
      </c>
      <c r="B120" s="256" t="s">
        <v>24</v>
      </c>
      <c r="C120" s="164" t="s">
        <v>98</v>
      </c>
      <c r="D120" s="31"/>
      <c r="E120" s="31"/>
      <c r="F120" s="166" t="s">
        <v>15</v>
      </c>
      <c r="G120" s="51">
        <f>G121+G122</f>
        <v>57</v>
      </c>
      <c r="H120" s="142"/>
      <c r="I120" s="143"/>
      <c r="J120" s="51">
        <f>J121+J122</f>
        <v>63</v>
      </c>
      <c r="K120" s="142"/>
      <c r="L120" s="143"/>
      <c r="M120" s="51">
        <f>M121+M122</f>
        <v>68</v>
      </c>
      <c r="N120" s="52"/>
      <c r="O120" s="143"/>
      <c r="P120" s="51">
        <f>P121+P122</f>
        <v>82</v>
      </c>
      <c r="Q120" s="52"/>
      <c r="R120" s="143"/>
    </row>
    <row r="121" spans="1:20" ht="15.65" customHeight="1" x14ac:dyDescent="0.3">
      <c r="B121" s="257"/>
      <c r="C121" s="5" t="s">
        <v>22</v>
      </c>
      <c r="D121" s="256" t="s">
        <v>99</v>
      </c>
      <c r="E121" s="62" t="s">
        <v>19</v>
      </c>
      <c r="F121" s="97" t="s">
        <v>41</v>
      </c>
      <c r="G121" s="57">
        <v>57</v>
      </c>
      <c r="H121" s="58" t="s">
        <v>2</v>
      </c>
      <c r="I121" s="60">
        <f>G121/G120</f>
        <v>1</v>
      </c>
      <c r="J121" s="57">
        <v>63</v>
      </c>
      <c r="K121" s="58" t="s">
        <v>2</v>
      </c>
      <c r="L121" s="60">
        <f>J121/J120</f>
        <v>1</v>
      </c>
      <c r="M121" s="57">
        <v>68</v>
      </c>
      <c r="N121" s="58" t="s">
        <v>2</v>
      </c>
      <c r="O121" s="60">
        <f>M121/M120</f>
        <v>1</v>
      </c>
      <c r="P121" s="57">
        <v>82</v>
      </c>
      <c r="Q121" s="58" t="s">
        <v>2</v>
      </c>
      <c r="R121" s="60">
        <f>P121/P120</f>
        <v>1</v>
      </c>
    </row>
    <row r="122" spans="1:20" ht="15.65" customHeight="1" x14ac:dyDescent="0.3">
      <c r="B122" s="257"/>
      <c r="D122" s="258"/>
      <c r="E122" s="32" t="s">
        <v>20</v>
      </c>
      <c r="F122" s="100" t="s">
        <v>41</v>
      </c>
      <c r="G122" s="45">
        <v>0</v>
      </c>
      <c r="H122" s="46" t="s">
        <v>2</v>
      </c>
      <c r="I122" s="49">
        <f>G122/G120</f>
        <v>0</v>
      </c>
      <c r="J122" s="45">
        <v>0</v>
      </c>
      <c r="K122" s="46" t="s">
        <v>2</v>
      </c>
      <c r="L122" s="49">
        <f>J122/J120</f>
        <v>0</v>
      </c>
      <c r="M122" s="45">
        <v>0</v>
      </c>
      <c r="N122" s="46" t="s">
        <v>2</v>
      </c>
      <c r="O122" s="49">
        <f>M122/M120</f>
        <v>0</v>
      </c>
      <c r="P122" s="45">
        <v>0</v>
      </c>
      <c r="Q122" s="46" t="s">
        <v>2</v>
      </c>
      <c r="R122" s="49">
        <f>P122/P120</f>
        <v>0</v>
      </c>
    </row>
    <row r="123" spans="1:20" ht="15.65" customHeight="1" x14ac:dyDescent="0.3">
      <c r="B123" s="257"/>
      <c r="D123" s="18" t="s">
        <v>100</v>
      </c>
      <c r="E123" s="18"/>
      <c r="F123" s="100" t="s">
        <v>41</v>
      </c>
      <c r="G123" s="73">
        <v>0</v>
      </c>
      <c r="H123" s="21" t="s">
        <v>2</v>
      </c>
      <c r="I123" s="40">
        <v>0</v>
      </c>
      <c r="J123" s="73">
        <v>0</v>
      </c>
      <c r="K123" s="21" t="s">
        <v>2</v>
      </c>
      <c r="L123" s="40">
        <v>0</v>
      </c>
      <c r="M123" s="73">
        <v>0</v>
      </c>
      <c r="N123" s="21" t="s">
        <v>2</v>
      </c>
      <c r="O123" s="42">
        <v>0</v>
      </c>
      <c r="P123" s="73">
        <v>0</v>
      </c>
      <c r="Q123" s="21" t="s">
        <v>2</v>
      </c>
      <c r="R123" s="42">
        <v>0</v>
      </c>
    </row>
    <row r="124" spans="1:20" ht="15.65" customHeight="1" x14ac:dyDescent="0.3">
      <c r="B124" s="257"/>
      <c r="D124" s="254" t="s">
        <v>101</v>
      </c>
      <c r="E124" s="62" t="s">
        <v>19</v>
      </c>
      <c r="F124" s="97" t="s">
        <v>41</v>
      </c>
      <c r="G124" s="89">
        <v>0</v>
      </c>
      <c r="H124" s="90" t="s">
        <v>2</v>
      </c>
      <c r="I124" s="56">
        <v>0</v>
      </c>
      <c r="J124" s="89">
        <v>0</v>
      </c>
      <c r="K124" s="90" t="s">
        <v>2</v>
      </c>
      <c r="L124" s="56">
        <v>0</v>
      </c>
      <c r="M124" s="89">
        <v>0</v>
      </c>
      <c r="N124" s="90" t="s">
        <v>2</v>
      </c>
      <c r="O124" s="60">
        <v>0</v>
      </c>
      <c r="P124" s="89">
        <v>0</v>
      </c>
      <c r="Q124" s="90" t="s">
        <v>2</v>
      </c>
      <c r="R124" s="60">
        <v>0</v>
      </c>
    </row>
    <row r="125" spans="1:20" ht="15.65" customHeight="1" x14ac:dyDescent="0.3">
      <c r="A125" s="18"/>
      <c r="B125" s="258"/>
      <c r="C125" s="1"/>
      <c r="D125" s="255"/>
      <c r="E125" s="32" t="s">
        <v>20</v>
      </c>
      <c r="F125" s="138" t="s">
        <v>41</v>
      </c>
      <c r="G125" s="136">
        <v>0</v>
      </c>
      <c r="H125" s="137" t="s">
        <v>2</v>
      </c>
      <c r="I125" s="47">
        <v>0</v>
      </c>
      <c r="J125" s="136">
        <v>0</v>
      </c>
      <c r="K125" s="137" t="s">
        <v>2</v>
      </c>
      <c r="L125" s="47">
        <v>0</v>
      </c>
      <c r="M125" s="136">
        <v>0</v>
      </c>
      <c r="N125" s="137" t="s">
        <v>2</v>
      </c>
      <c r="O125" s="49">
        <v>0</v>
      </c>
      <c r="P125" s="136">
        <v>0</v>
      </c>
      <c r="Q125" s="137" t="s">
        <v>2</v>
      </c>
      <c r="R125" s="49">
        <v>0</v>
      </c>
    </row>
    <row r="126" spans="1:20" ht="15.65" customHeight="1" x14ac:dyDescent="0.3">
      <c r="J126" s="3"/>
      <c r="R126" s="22" t="s">
        <v>138</v>
      </c>
    </row>
    <row r="127" spans="1:20" ht="15.65" customHeight="1" x14ac:dyDescent="0.3">
      <c r="A127" s="82" t="s">
        <v>87</v>
      </c>
      <c r="B127" s="1"/>
      <c r="C127" s="1"/>
      <c r="D127" s="18"/>
      <c r="E127" s="18"/>
      <c r="F127" s="83"/>
      <c r="G127" s="28"/>
      <c r="H127" s="29"/>
      <c r="I127" s="77"/>
      <c r="J127" s="28"/>
      <c r="K127" s="29"/>
      <c r="L127" s="77"/>
      <c r="M127" s="28"/>
      <c r="N127" s="29"/>
      <c r="O127" s="77"/>
      <c r="P127" s="28"/>
      <c r="Q127" s="29"/>
      <c r="R127" s="77"/>
    </row>
    <row r="128" spans="1:20" s="11" customFormat="1" ht="24" customHeight="1" x14ac:dyDescent="0.3">
      <c r="A128" s="154"/>
      <c r="B128" s="165" t="s">
        <v>9</v>
      </c>
      <c r="C128" s="155"/>
      <c r="D128" s="165" t="s">
        <v>10</v>
      </c>
      <c r="E128" s="165"/>
      <c r="F128" s="156" t="s">
        <v>11</v>
      </c>
      <c r="G128" s="238" t="s">
        <v>44</v>
      </c>
      <c r="H128" s="239"/>
      <c r="I128" s="240"/>
      <c r="J128" s="238" t="s">
        <v>45</v>
      </c>
      <c r="K128" s="239"/>
      <c r="L128" s="240"/>
      <c r="M128" s="238" t="s">
        <v>46</v>
      </c>
      <c r="N128" s="239"/>
      <c r="O128" s="240"/>
      <c r="P128" s="238" t="s">
        <v>47</v>
      </c>
      <c r="Q128" s="239"/>
      <c r="R128" s="239"/>
      <c r="T128" s="85"/>
    </row>
    <row r="129" spans="1:21" ht="15.65" customHeight="1" x14ac:dyDescent="0.3">
      <c r="A129" s="247" t="s">
        <v>102</v>
      </c>
      <c r="B129" s="3" t="s">
        <v>13</v>
      </c>
      <c r="D129" s="1" t="s">
        <v>103</v>
      </c>
      <c r="E129" s="1"/>
      <c r="F129" s="100" t="s">
        <v>39</v>
      </c>
      <c r="G129" s="33">
        <v>2646</v>
      </c>
      <c r="H129" s="29"/>
      <c r="I129" s="35"/>
      <c r="J129" s="33">
        <v>2789</v>
      </c>
      <c r="K129" s="29"/>
      <c r="L129" s="35"/>
      <c r="M129" s="33">
        <v>2542</v>
      </c>
      <c r="N129" s="29"/>
      <c r="O129" s="35"/>
      <c r="P129" s="33">
        <f>P131+P132</f>
        <v>2446</v>
      </c>
      <c r="Q129" s="29"/>
      <c r="R129" s="35"/>
    </row>
    <row r="130" spans="1:21" ht="15.65" customHeight="1" x14ac:dyDescent="0.3">
      <c r="A130" s="248"/>
      <c r="D130" s="164" t="s">
        <v>104</v>
      </c>
      <c r="F130" s="166" t="s">
        <v>1</v>
      </c>
      <c r="G130" s="51"/>
      <c r="H130" s="52"/>
      <c r="I130" s="70">
        <v>6.1224489795918366E-2</v>
      </c>
      <c r="J130" s="51"/>
      <c r="K130" s="52"/>
      <c r="L130" s="70">
        <v>6.5973467192542129E-2</v>
      </c>
      <c r="M130" s="51"/>
      <c r="N130" s="52"/>
      <c r="O130" s="70">
        <v>7.4744295830055069E-2</v>
      </c>
      <c r="P130" s="51"/>
      <c r="Q130" s="52"/>
      <c r="R130" s="70">
        <f>P132/P129</f>
        <v>7.2363041700735889E-2</v>
      </c>
    </row>
    <row r="131" spans="1:21" s="7" customFormat="1" ht="15.65" customHeight="1" x14ac:dyDescent="0.3">
      <c r="A131" s="248"/>
      <c r="B131" s="3"/>
      <c r="C131" s="5"/>
      <c r="D131" s="6" t="s">
        <v>22</v>
      </c>
      <c r="E131" s="16" t="s">
        <v>19</v>
      </c>
      <c r="F131" s="97" t="s">
        <v>15</v>
      </c>
      <c r="G131" s="57">
        <v>2484</v>
      </c>
      <c r="H131" s="90"/>
      <c r="I131" s="130"/>
      <c r="J131" s="57">
        <v>2605</v>
      </c>
      <c r="K131" s="90"/>
      <c r="L131" s="130"/>
      <c r="M131" s="57">
        <v>2352</v>
      </c>
      <c r="N131" s="58"/>
      <c r="O131" s="130"/>
      <c r="P131" s="57">
        <v>2269</v>
      </c>
      <c r="Q131" s="58"/>
      <c r="R131" s="130"/>
      <c r="S131" s="4"/>
      <c r="U131" s="4"/>
    </row>
    <row r="132" spans="1:21" s="7" customFormat="1" ht="15.65" customHeight="1" x14ac:dyDescent="0.3">
      <c r="A132" s="248"/>
      <c r="B132" s="1"/>
      <c r="C132" s="1"/>
      <c r="D132" s="1"/>
      <c r="E132" s="18" t="s">
        <v>20</v>
      </c>
      <c r="F132" s="100" t="s">
        <v>15</v>
      </c>
      <c r="G132" s="73">
        <v>162</v>
      </c>
      <c r="H132" s="74"/>
      <c r="I132" s="30"/>
      <c r="J132" s="73">
        <v>184</v>
      </c>
      <c r="K132" s="74"/>
      <c r="L132" s="30"/>
      <c r="M132" s="33">
        <v>190</v>
      </c>
      <c r="N132" s="29"/>
      <c r="O132" s="30"/>
      <c r="P132" s="33">
        <v>177</v>
      </c>
      <c r="Q132" s="29"/>
      <c r="R132" s="30"/>
      <c r="S132" s="4"/>
      <c r="U132" s="4"/>
    </row>
    <row r="133" spans="1:21" s="7" customFormat="1" ht="15.65" customHeight="1" x14ac:dyDescent="0.3">
      <c r="A133" s="248"/>
      <c r="B133" s="3" t="s">
        <v>33</v>
      </c>
      <c r="C133" s="2"/>
      <c r="D133" s="1" t="s">
        <v>103</v>
      </c>
      <c r="E133" s="18"/>
      <c r="F133" s="100" t="s">
        <v>39</v>
      </c>
      <c r="G133" s="33">
        <v>75</v>
      </c>
      <c r="H133" s="29"/>
      <c r="I133" s="35"/>
      <c r="J133" s="33">
        <v>71</v>
      </c>
      <c r="K133" s="29"/>
      <c r="L133" s="35"/>
      <c r="M133" s="33">
        <v>59</v>
      </c>
      <c r="N133" s="29"/>
      <c r="O133" s="35"/>
      <c r="P133" s="33">
        <f>P135+P136</f>
        <v>68</v>
      </c>
      <c r="Q133" s="29"/>
      <c r="R133" s="35"/>
      <c r="S133" s="4"/>
      <c r="U133" s="4"/>
    </row>
    <row r="134" spans="1:21" s="7" customFormat="1" ht="15.65" customHeight="1" x14ac:dyDescent="0.3">
      <c r="A134" s="248"/>
      <c r="B134" s="3"/>
      <c r="C134" s="3"/>
      <c r="D134" s="164" t="s">
        <v>104</v>
      </c>
      <c r="F134" s="166" t="s">
        <v>1</v>
      </c>
      <c r="G134" s="51"/>
      <c r="H134" s="52"/>
      <c r="I134" s="35">
        <v>5.3333333333333337E-2</v>
      </c>
      <c r="J134" s="51"/>
      <c r="K134" s="52"/>
      <c r="L134" s="35">
        <v>5.6338028169014086E-2</v>
      </c>
      <c r="M134" s="51"/>
      <c r="N134" s="52"/>
      <c r="O134" s="35">
        <v>8.4745762711864403E-2</v>
      </c>
      <c r="P134" s="51"/>
      <c r="Q134" s="52"/>
      <c r="R134" s="35">
        <f>P136/P133</f>
        <v>7.3529411764705885E-2</v>
      </c>
      <c r="S134" s="4"/>
      <c r="U134" s="4"/>
    </row>
    <row r="135" spans="1:21" s="7" customFormat="1" ht="15.65" customHeight="1" x14ac:dyDescent="0.3">
      <c r="A135" s="248"/>
      <c r="B135" s="3"/>
      <c r="C135" s="5"/>
      <c r="D135" s="6" t="s">
        <v>22</v>
      </c>
      <c r="E135" s="16" t="s">
        <v>19</v>
      </c>
      <c r="F135" s="97" t="s">
        <v>15</v>
      </c>
      <c r="G135" s="89">
        <v>71</v>
      </c>
      <c r="H135" s="90"/>
      <c r="I135" s="130"/>
      <c r="J135" s="89">
        <v>67</v>
      </c>
      <c r="K135" s="90"/>
      <c r="L135" s="130"/>
      <c r="M135" s="89">
        <v>54</v>
      </c>
      <c r="N135" s="90"/>
      <c r="O135" s="130"/>
      <c r="P135" s="89">
        <v>63</v>
      </c>
      <c r="Q135" s="90"/>
      <c r="R135" s="130"/>
      <c r="S135" s="4"/>
      <c r="U135" s="4"/>
    </row>
    <row r="136" spans="1:21" s="7" customFormat="1" ht="15.65" customHeight="1" x14ac:dyDescent="0.3">
      <c r="A136" s="248"/>
      <c r="B136" s="1"/>
      <c r="C136" s="1"/>
      <c r="D136" s="1"/>
      <c r="E136" s="18" t="s">
        <v>20</v>
      </c>
      <c r="F136" s="100" t="s">
        <v>15</v>
      </c>
      <c r="G136" s="73">
        <v>4</v>
      </c>
      <c r="H136" s="74"/>
      <c r="I136" s="30"/>
      <c r="J136" s="73">
        <v>4</v>
      </c>
      <c r="K136" s="74"/>
      <c r="L136" s="30"/>
      <c r="M136" s="73">
        <v>5</v>
      </c>
      <c r="N136" s="74"/>
      <c r="O136" s="30"/>
      <c r="P136" s="73">
        <v>5</v>
      </c>
      <c r="Q136" s="74"/>
      <c r="R136" s="30"/>
      <c r="S136" s="4"/>
      <c r="U136" s="4"/>
    </row>
    <row r="137" spans="1:21" s="7" customFormat="1" ht="15.65" customHeight="1" x14ac:dyDescent="0.3">
      <c r="B137" s="2" t="s">
        <v>68</v>
      </c>
      <c r="C137" s="3"/>
      <c r="D137" s="1" t="s">
        <v>103</v>
      </c>
      <c r="E137" s="164"/>
      <c r="F137" s="100" t="s">
        <v>39</v>
      </c>
      <c r="G137" s="33">
        <v>2058</v>
      </c>
      <c r="H137" s="29"/>
      <c r="I137" s="35"/>
      <c r="J137" s="33">
        <v>2090</v>
      </c>
      <c r="K137" s="29"/>
      <c r="L137" s="35"/>
      <c r="M137" s="33">
        <v>1876</v>
      </c>
      <c r="N137" s="29"/>
      <c r="O137" s="35"/>
      <c r="P137" s="33">
        <f>P139+P140</f>
        <v>1924</v>
      </c>
      <c r="Q137" s="29"/>
      <c r="R137" s="35"/>
      <c r="S137" s="4"/>
      <c r="U137" s="4"/>
    </row>
    <row r="138" spans="1:21" s="7" customFormat="1" ht="15.65" customHeight="1" x14ac:dyDescent="0.3">
      <c r="B138" s="3"/>
      <c r="C138" s="3"/>
      <c r="D138" s="164" t="s">
        <v>104</v>
      </c>
      <c r="F138" s="166" t="s">
        <v>1</v>
      </c>
      <c r="G138" s="51"/>
      <c r="H138" s="52"/>
      <c r="I138" s="35">
        <v>2.7210884353741496E-2</v>
      </c>
      <c r="J138" s="51"/>
      <c r="K138" s="52"/>
      <c r="L138" s="35">
        <v>2.8708133971291867E-2</v>
      </c>
      <c r="M138" s="51"/>
      <c r="N138" s="52"/>
      <c r="O138" s="35">
        <v>2.7185501066098083E-2</v>
      </c>
      <c r="P138" s="51"/>
      <c r="Q138" s="52"/>
      <c r="R138" s="35">
        <f>P140/P137</f>
        <v>2.9625779625779627E-2</v>
      </c>
      <c r="S138" s="4"/>
      <c r="U138" s="4"/>
    </row>
    <row r="139" spans="1:21" s="7" customFormat="1" ht="15.65" customHeight="1" x14ac:dyDescent="0.3">
      <c r="B139" s="3"/>
      <c r="C139" s="5"/>
      <c r="D139" s="6" t="s">
        <v>22</v>
      </c>
      <c r="E139" s="16" t="s">
        <v>19</v>
      </c>
      <c r="F139" s="97" t="s">
        <v>15</v>
      </c>
      <c r="G139" s="57">
        <v>2002</v>
      </c>
      <c r="H139" s="58"/>
      <c r="I139" s="96"/>
      <c r="J139" s="57">
        <v>2030</v>
      </c>
      <c r="K139" s="58"/>
      <c r="L139" s="96"/>
      <c r="M139" s="57">
        <v>1825</v>
      </c>
      <c r="N139" s="58"/>
      <c r="O139" s="130"/>
      <c r="P139" s="57">
        <v>1867</v>
      </c>
      <c r="Q139" s="58"/>
      <c r="R139" s="130"/>
      <c r="S139" s="4"/>
      <c r="U139" s="4"/>
    </row>
    <row r="140" spans="1:21" s="7" customFormat="1" ht="15.65" customHeight="1" x14ac:dyDescent="0.3">
      <c r="B140" s="3"/>
      <c r="C140" s="3"/>
      <c r="D140" s="1"/>
      <c r="E140" s="18" t="s">
        <v>20</v>
      </c>
      <c r="F140" s="100" t="s">
        <v>15</v>
      </c>
      <c r="G140" s="33">
        <v>56</v>
      </c>
      <c r="H140" s="29"/>
      <c r="I140" s="77"/>
      <c r="J140" s="33">
        <v>60</v>
      </c>
      <c r="K140" s="29"/>
      <c r="L140" s="77"/>
      <c r="M140" s="33">
        <v>51</v>
      </c>
      <c r="N140" s="29"/>
      <c r="O140" s="30"/>
      <c r="P140" s="33">
        <v>57</v>
      </c>
      <c r="Q140" s="29"/>
      <c r="R140" s="30"/>
      <c r="S140" s="4"/>
      <c r="U140" s="4"/>
    </row>
    <row r="141" spans="1:21" s="7" customFormat="1" ht="15.65" customHeight="1" x14ac:dyDescent="0.3">
      <c r="B141" s="3"/>
      <c r="C141" s="3"/>
      <c r="D141" s="241" t="s">
        <v>105</v>
      </c>
      <c r="E141" s="246"/>
      <c r="F141" s="100" t="s">
        <v>0</v>
      </c>
      <c r="G141" s="106"/>
      <c r="H141" s="107"/>
      <c r="I141" s="30">
        <v>8.3576287657920315E-2</v>
      </c>
      <c r="J141" s="106"/>
      <c r="K141" s="107"/>
      <c r="L141" s="30">
        <v>8.3253588516746413E-2</v>
      </c>
      <c r="M141" s="106"/>
      <c r="N141" s="107"/>
      <c r="O141" s="30">
        <v>9.9680170575692964E-2</v>
      </c>
      <c r="P141" s="106"/>
      <c r="Q141" s="107"/>
      <c r="R141" s="30">
        <f>(P142+P143)/P137</f>
        <v>0.1444906444906445</v>
      </c>
      <c r="S141" s="4"/>
      <c r="U141" s="4"/>
    </row>
    <row r="142" spans="1:21" s="7" customFormat="1" ht="15.65" customHeight="1" x14ac:dyDescent="0.3">
      <c r="B142" s="3"/>
      <c r="C142" s="5"/>
      <c r="D142" s="6" t="s">
        <v>22</v>
      </c>
      <c r="E142" s="16" t="s">
        <v>19</v>
      </c>
      <c r="F142" s="144" t="s">
        <v>15</v>
      </c>
      <c r="G142" s="71">
        <v>165</v>
      </c>
      <c r="H142" s="72"/>
      <c r="I142" s="145"/>
      <c r="J142" s="71">
        <v>167</v>
      </c>
      <c r="K142" s="72"/>
      <c r="L142" s="145"/>
      <c r="M142" s="71">
        <v>180</v>
      </c>
      <c r="N142" s="72"/>
      <c r="O142" s="145"/>
      <c r="P142" s="71">
        <v>266</v>
      </c>
      <c r="Q142" s="72"/>
      <c r="R142" s="145"/>
      <c r="S142" s="4"/>
      <c r="U142" s="4"/>
    </row>
    <row r="143" spans="1:21" s="7" customFormat="1" ht="15.65" customHeight="1" x14ac:dyDescent="0.3">
      <c r="B143" s="3"/>
      <c r="C143" s="3"/>
      <c r="D143" s="1"/>
      <c r="E143" s="18" t="s">
        <v>20</v>
      </c>
      <c r="F143" s="100" t="s">
        <v>15</v>
      </c>
      <c r="G143" s="73">
        <v>7</v>
      </c>
      <c r="H143" s="74"/>
      <c r="I143" s="30"/>
      <c r="J143" s="73">
        <v>7</v>
      </c>
      <c r="K143" s="74"/>
      <c r="L143" s="30"/>
      <c r="M143" s="73">
        <v>7</v>
      </c>
      <c r="N143" s="74"/>
      <c r="O143" s="30"/>
      <c r="P143" s="73">
        <v>12</v>
      </c>
      <c r="Q143" s="74"/>
      <c r="R143" s="30"/>
      <c r="S143" s="4"/>
      <c r="U143" s="4"/>
    </row>
    <row r="144" spans="1:21" s="7" customFormat="1" ht="15.65" customHeight="1" x14ac:dyDescent="0.3">
      <c r="B144" s="3"/>
      <c r="C144" s="3"/>
      <c r="D144" s="241" t="s">
        <v>106</v>
      </c>
      <c r="E144" s="246"/>
      <c r="F144" s="100" t="s">
        <v>0</v>
      </c>
      <c r="G144" s="106"/>
      <c r="H144" s="107"/>
      <c r="I144" s="30">
        <v>4.8590864917395527E-4</v>
      </c>
      <c r="J144" s="106"/>
      <c r="K144" s="107"/>
      <c r="L144" s="30">
        <v>4.7846889952153111E-4</v>
      </c>
      <c r="M144" s="106"/>
      <c r="N144" s="107"/>
      <c r="O144" s="30">
        <v>1.5991471215351812E-3</v>
      </c>
      <c r="P144" s="106"/>
      <c r="Q144" s="107"/>
      <c r="R144" s="30">
        <f>(P145+P146)/P137</f>
        <v>5.1975051975051978E-4</v>
      </c>
      <c r="S144" s="4"/>
      <c r="U144" s="4"/>
    </row>
    <row r="145" spans="1:21" s="7" customFormat="1" ht="15.65" customHeight="1" x14ac:dyDescent="0.3">
      <c r="B145" s="3"/>
      <c r="C145" s="5"/>
      <c r="D145" s="6" t="s">
        <v>22</v>
      </c>
      <c r="E145" s="16" t="s">
        <v>19</v>
      </c>
      <c r="F145" s="144" t="s">
        <v>15</v>
      </c>
      <c r="G145" s="71">
        <v>1</v>
      </c>
      <c r="H145" s="72"/>
      <c r="I145" s="145"/>
      <c r="J145" s="71">
        <v>1</v>
      </c>
      <c r="K145" s="72"/>
      <c r="L145" s="145"/>
      <c r="M145" s="71">
        <v>3</v>
      </c>
      <c r="N145" s="72"/>
      <c r="O145" s="145"/>
      <c r="P145" s="71">
        <v>1</v>
      </c>
      <c r="Q145" s="72"/>
      <c r="R145" s="145"/>
      <c r="S145" s="4"/>
      <c r="U145" s="4"/>
    </row>
    <row r="146" spans="1:21" s="7" customFormat="1" ht="15.65" customHeight="1" x14ac:dyDescent="0.3">
      <c r="B146" s="169"/>
      <c r="C146" s="169"/>
      <c r="D146" s="169"/>
      <c r="E146" s="18" t="s">
        <v>20</v>
      </c>
      <c r="F146" s="172" t="s">
        <v>15</v>
      </c>
      <c r="G146" s="173">
        <v>0</v>
      </c>
      <c r="H146" s="174"/>
      <c r="I146" s="175"/>
      <c r="J146" s="173">
        <v>0</v>
      </c>
      <c r="K146" s="174"/>
      <c r="L146" s="175"/>
      <c r="M146" s="173">
        <v>0</v>
      </c>
      <c r="N146" s="174"/>
      <c r="O146" s="175"/>
      <c r="P146" s="173">
        <v>0</v>
      </c>
      <c r="Q146" s="174"/>
      <c r="R146" s="175"/>
      <c r="S146" s="4"/>
      <c r="U146" s="4"/>
    </row>
    <row r="147" spans="1:21" ht="15.65" customHeight="1" x14ac:dyDescent="0.3">
      <c r="B147" s="168" t="s">
        <v>33</v>
      </c>
      <c r="C147" s="168"/>
      <c r="D147" s="241" t="s">
        <v>105</v>
      </c>
      <c r="E147" s="246"/>
      <c r="F147" s="172" t="s">
        <v>0</v>
      </c>
      <c r="G147" s="176"/>
      <c r="H147" s="177"/>
      <c r="I147" s="175">
        <f>(G148+G149)/G133</f>
        <v>5.3333333333333337E-2</v>
      </c>
      <c r="J147" s="176"/>
      <c r="K147" s="177"/>
      <c r="L147" s="175">
        <f>(J148+J149)/J133</f>
        <v>5.6338028169014086E-2</v>
      </c>
      <c r="M147" s="176"/>
      <c r="N147" s="177"/>
      <c r="O147" s="175">
        <f>(M148+M149)/M133</f>
        <v>8.4745762711864403E-2</v>
      </c>
      <c r="P147" s="176"/>
      <c r="Q147" s="177"/>
      <c r="R147" s="175">
        <f>(P148+P149)/P133</f>
        <v>0.14705882352941177</v>
      </c>
    </row>
    <row r="148" spans="1:21" ht="15.65" customHeight="1" x14ac:dyDescent="0.3">
      <c r="B148" s="168"/>
      <c r="C148" s="178"/>
      <c r="D148" s="179" t="s">
        <v>22</v>
      </c>
      <c r="E148" s="16" t="s">
        <v>19</v>
      </c>
      <c r="F148" s="180" t="s">
        <v>15</v>
      </c>
      <c r="G148" s="181">
        <v>3</v>
      </c>
      <c r="H148" s="182"/>
      <c r="I148" s="183"/>
      <c r="J148" s="181">
        <v>3</v>
      </c>
      <c r="K148" s="182"/>
      <c r="L148" s="183"/>
      <c r="M148" s="181">
        <v>4</v>
      </c>
      <c r="N148" s="182"/>
      <c r="O148" s="183"/>
      <c r="P148" s="181">
        <v>9</v>
      </c>
      <c r="Q148" s="182"/>
      <c r="R148" s="183"/>
    </row>
    <row r="149" spans="1:21" ht="15.65" customHeight="1" x14ac:dyDescent="0.3">
      <c r="B149" s="168"/>
      <c r="C149" s="168"/>
      <c r="D149" s="169"/>
      <c r="E149" s="18" t="s">
        <v>20</v>
      </c>
      <c r="F149" s="172" t="s">
        <v>15</v>
      </c>
      <c r="G149" s="173">
        <v>1</v>
      </c>
      <c r="H149" s="174"/>
      <c r="I149" s="175"/>
      <c r="J149" s="173">
        <v>1</v>
      </c>
      <c r="K149" s="174"/>
      <c r="L149" s="175"/>
      <c r="M149" s="173">
        <v>1</v>
      </c>
      <c r="N149" s="174"/>
      <c r="O149" s="175"/>
      <c r="P149" s="173">
        <v>1</v>
      </c>
      <c r="Q149" s="174"/>
      <c r="R149" s="175"/>
    </row>
    <row r="150" spans="1:21" ht="15.65" customHeight="1" x14ac:dyDescent="0.3">
      <c r="A150" s="256" t="s">
        <v>107</v>
      </c>
      <c r="B150" s="2" t="s">
        <v>13</v>
      </c>
      <c r="C150" s="164" t="s">
        <v>108</v>
      </c>
      <c r="D150" s="164"/>
      <c r="E150" s="164"/>
      <c r="F150" s="100" t="s">
        <v>15</v>
      </c>
      <c r="G150" s="33">
        <v>2954</v>
      </c>
      <c r="H150" s="29"/>
      <c r="I150" s="35"/>
      <c r="J150" s="33">
        <v>3187</v>
      </c>
      <c r="K150" s="29"/>
      <c r="L150" s="35"/>
      <c r="M150" s="33">
        <v>3363</v>
      </c>
      <c r="N150" s="29"/>
      <c r="O150" s="35"/>
      <c r="P150" s="33">
        <f>P153+P154+P156+P157</f>
        <v>1982</v>
      </c>
      <c r="Q150" s="29"/>
      <c r="R150" s="35"/>
    </row>
    <row r="151" spans="1:21" ht="15.65" customHeight="1" x14ac:dyDescent="0.3">
      <c r="A151" s="257"/>
      <c r="C151" s="6" t="s">
        <v>109</v>
      </c>
      <c r="D151" s="164"/>
      <c r="E151" s="164"/>
      <c r="F151" s="100" t="s">
        <v>0</v>
      </c>
      <c r="G151" s="33"/>
      <c r="H151" s="29"/>
      <c r="I151" s="35">
        <v>0.44685172647257954</v>
      </c>
      <c r="J151" s="33"/>
      <c r="K151" s="29"/>
      <c r="L151" s="35">
        <v>0.43049890178851585</v>
      </c>
      <c r="M151" s="33"/>
      <c r="N151" s="29"/>
      <c r="O151" s="35">
        <v>0.455842997323818</v>
      </c>
      <c r="P151" s="33"/>
      <c r="Q151" s="29"/>
      <c r="R151" s="35">
        <f>(P154+P157)/P150</f>
        <v>0.4046417759838547</v>
      </c>
    </row>
    <row r="152" spans="1:21" ht="15.65" customHeight="1" x14ac:dyDescent="0.3">
      <c r="A152" s="257"/>
      <c r="C152" s="6" t="s">
        <v>16</v>
      </c>
      <c r="D152" s="31" t="s">
        <v>110</v>
      </c>
      <c r="E152" s="31"/>
      <c r="F152" s="100" t="s">
        <v>0</v>
      </c>
      <c r="G152" s="146"/>
      <c r="H152" s="147"/>
      <c r="I152" s="77">
        <v>0.22191011235955055</v>
      </c>
      <c r="J152" s="146"/>
      <c r="K152" s="147"/>
      <c r="L152" s="77">
        <v>0.23274161735700197</v>
      </c>
      <c r="M152" s="146"/>
      <c r="N152" s="147"/>
      <c r="O152" s="77">
        <v>0.25777777777777777</v>
      </c>
      <c r="P152" s="146"/>
      <c r="Q152" s="147"/>
      <c r="R152" s="77">
        <f>P154/(P153+P154)</f>
        <v>0.26773455377574373</v>
      </c>
    </row>
    <row r="153" spans="1:21" ht="15.65" customHeight="1" x14ac:dyDescent="0.3">
      <c r="A153" s="257"/>
      <c r="C153" s="5"/>
      <c r="D153" s="6" t="s">
        <v>22</v>
      </c>
      <c r="E153" s="16" t="s">
        <v>19</v>
      </c>
      <c r="F153" s="97" t="s">
        <v>15</v>
      </c>
      <c r="G153" s="89">
        <v>277</v>
      </c>
      <c r="H153" s="90"/>
      <c r="I153" s="130"/>
      <c r="J153" s="89">
        <v>389</v>
      </c>
      <c r="K153" s="90"/>
      <c r="L153" s="130"/>
      <c r="M153" s="89">
        <v>334</v>
      </c>
      <c r="N153" s="90"/>
      <c r="O153" s="130"/>
      <c r="P153" s="89">
        <v>320</v>
      </c>
      <c r="Q153" s="90"/>
      <c r="R153" s="130"/>
    </row>
    <row r="154" spans="1:21" ht="15.65" customHeight="1" x14ac:dyDescent="0.3">
      <c r="A154" s="257"/>
      <c r="D154" s="1"/>
      <c r="E154" s="18" t="s">
        <v>20</v>
      </c>
      <c r="F154" s="100" t="s">
        <v>15</v>
      </c>
      <c r="G154" s="73">
        <v>79</v>
      </c>
      <c r="H154" s="74"/>
      <c r="I154" s="30"/>
      <c r="J154" s="73">
        <v>118</v>
      </c>
      <c r="K154" s="74"/>
      <c r="L154" s="30"/>
      <c r="M154" s="73">
        <v>116</v>
      </c>
      <c r="N154" s="74"/>
      <c r="O154" s="30"/>
      <c r="P154" s="73">
        <v>117</v>
      </c>
      <c r="Q154" s="74"/>
      <c r="R154" s="30"/>
    </row>
    <row r="155" spans="1:21" ht="15.65" customHeight="1" x14ac:dyDescent="0.3">
      <c r="A155" s="257"/>
      <c r="C155" s="7"/>
      <c r="D155" s="18" t="s">
        <v>111</v>
      </c>
      <c r="E155" s="18"/>
      <c r="F155" s="100" t="s">
        <v>0</v>
      </c>
      <c r="G155" s="146"/>
      <c r="H155" s="147"/>
      <c r="I155" s="77">
        <v>0.47767513471901463</v>
      </c>
      <c r="J155" s="146"/>
      <c r="K155" s="147"/>
      <c r="L155" s="77">
        <v>0.467910447761194</v>
      </c>
      <c r="M155" s="146"/>
      <c r="N155" s="147"/>
      <c r="O155" s="77">
        <v>0.48644009612083761</v>
      </c>
      <c r="P155" s="146"/>
      <c r="Q155" s="147"/>
      <c r="R155" s="77">
        <f>P157/(P156+P157)</f>
        <v>0.44336569579288027</v>
      </c>
    </row>
    <row r="156" spans="1:21" ht="15.65" customHeight="1" x14ac:dyDescent="0.3">
      <c r="A156" s="257"/>
      <c r="C156" s="5"/>
      <c r="D156" s="6" t="s">
        <v>22</v>
      </c>
      <c r="E156" s="16" t="s">
        <v>19</v>
      </c>
      <c r="F156" s="97" t="s">
        <v>15</v>
      </c>
      <c r="G156" s="57">
        <v>1357</v>
      </c>
      <c r="H156" s="90"/>
      <c r="I156" s="130"/>
      <c r="J156" s="57">
        <v>1426</v>
      </c>
      <c r="K156" s="90"/>
      <c r="L156" s="130"/>
      <c r="M156" s="57">
        <v>1496</v>
      </c>
      <c r="N156" s="90"/>
      <c r="O156" s="130"/>
      <c r="P156" s="57">
        <v>860</v>
      </c>
      <c r="Q156" s="90"/>
      <c r="R156" s="130"/>
    </row>
    <row r="157" spans="1:21" ht="15.65" customHeight="1" x14ac:dyDescent="0.3">
      <c r="A157" s="258"/>
      <c r="B157" s="1"/>
      <c r="C157" s="1"/>
      <c r="D157" s="1"/>
      <c r="E157" s="18" t="s">
        <v>20</v>
      </c>
      <c r="F157" s="100" t="s">
        <v>15</v>
      </c>
      <c r="G157" s="33">
        <v>1241</v>
      </c>
      <c r="H157" s="29"/>
      <c r="I157" s="77"/>
      <c r="J157" s="33">
        <v>1254</v>
      </c>
      <c r="K157" s="29"/>
      <c r="L157" s="77"/>
      <c r="M157" s="33">
        <v>1417</v>
      </c>
      <c r="N157" s="29"/>
      <c r="O157" s="77"/>
      <c r="P157" s="33">
        <v>685</v>
      </c>
      <c r="Q157" s="29"/>
      <c r="R157" s="77"/>
    </row>
    <row r="158" spans="1:21" ht="15.65" customHeight="1" x14ac:dyDescent="0.3">
      <c r="G158" s="133"/>
      <c r="H158" s="61"/>
      <c r="I158" s="93"/>
      <c r="J158" s="134"/>
      <c r="K158" s="135"/>
      <c r="M158" s="134"/>
      <c r="N158" s="135"/>
      <c r="P158" s="134"/>
      <c r="Q158" s="135"/>
    </row>
    <row r="160" spans="1:21" ht="15.65" customHeight="1" x14ac:dyDescent="0.3">
      <c r="A160" s="234" t="s">
        <v>112</v>
      </c>
      <c r="B160" s="1"/>
      <c r="C160" s="1"/>
      <c r="D160" s="18"/>
      <c r="E160" s="18"/>
      <c r="F160" s="83"/>
      <c r="G160" s="28"/>
      <c r="H160" s="29"/>
      <c r="I160" s="77"/>
      <c r="J160" s="28"/>
      <c r="K160" s="29"/>
      <c r="L160" s="77"/>
      <c r="M160" s="28"/>
      <c r="N160" s="29"/>
      <c r="O160" s="77"/>
      <c r="P160" s="28"/>
      <c r="Q160" s="29"/>
      <c r="R160" s="77"/>
    </row>
    <row r="161" spans="1:20" s="11" customFormat="1" ht="24" customHeight="1" x14ac:dyDescent="0.3">
      <c r="A161" s="154"/>
      <c r="B161" s="165" t="s">
        <v>9</v>
      </c>
      <c r="C161" s="155"/>
      <c r="D161" s="165" t="s">
        <v>10</v>
      </c>
      <c r="E161" s="165"/>
      <c r="F161" s="156" t="s">
        <v>11</v>
      </c>
      <c r="G161" s="238" t="s">
        <v>44</v>
      </c>
      <c r="H161" s="239"/>
      <c r="I161" s="240"/>
      <c r="J161" s="238" t="s">
        <v>45</v>
      </c>
      <c r="K161" s="239"/>
      <c r="L161" s="240"/>
      <c r="M161" s="238" t="s">
        <v>46</v>
      </c>
      <c r="N161" s="239"/>
      <c r="O161" s="240"/>
      <c r="P161" s="238" t="s">
        <v>47</v>
      </c>
      <c r="Q161" s="239"/>
      <c r="R161" s="239"/>
      <c r="T161" s="85"/>
    </row>
    <row r="162" spans="1:20" ht="15.65" customHeight="1" x14ac:dyDescent="0.3">
      <c r="A162" s="235" t="s">
        <v>113</v>
      </c>
      <c r="B162" s="1" t="s">
        <v>68</v>
      </c>
      <c r="C162" s="1"/>
      <c r="D162" s="1" t="s">
        <v>114</v>
      </c>
      <c r="E162" s="18"/>
      <c r="F162" s="100" t="s">
        <v>1</v>
      </c>
      <c r="G162" s="148"/>
      <c r="H162" s="132"/>
      <c r="I162" s="35">
        <v>0.56699999999999995</v>
      </c>
      <c r="J162" s="149"/>
      <c r="K162" s="94"/>
      <c r="L162" s="35">
        <v>0.57199999999999995</v>
      </c>
      <c r="M162" s="149"/>
      <c r="N162" s="94"/>
      <c r="O162" s="35">
        <v>0.64100000000000001</v>
      </c>
      <c r="P162" s="149"/>
      <c r="Q162" s="94"/>
      <c r="R162" s="35">
        <v>0.64200000000000002</v>
      </c>
    </row>
    <row r="163" spans="1:20" ht="15.65" customHeight="1" x14ac:dyDescent="0.3">
      <c r="A163" s="256" t="s">
        <v>115</v>
      </c>
      <c r="B163" s="3" t="s">
        <v>13</v>
      </c>
      <c r="C163" s="2"/>
      <c r="D163" s="164" t="s">
        <v>116</v>
      </c>
      <c r="E163" s="18"/>
      <c r="F163" s="100" t="s">
        <v>15</v>
      </c>
      <c r="G163" s="25">
        <v>1207</v>
      </c>
      <c r="H163" s="26"/>
      <c r="I163" s="30"/>
      <c r="J163" s="25">
        <v>947</v>
      </c>
      <c r="K163" s="26"/>
      <c r="L163" s="30"/>
      <c r="M163" s="33">
        <v>1308</v>
      </c>
      <c r="N163" s="29"/>
      <c r="O163" s="30"/>
      <c r="P163" s="33">
        <f>P164+P165</f>
        <v>2096</v>
      </c>
      <c r="Q163" s="29"/>
      <c r="R163" s="30"/>
    </row>
    <row r="164" spans="1:20" ht="15.65" customHeight="1" x14ac:dyDescent="0.3">
      <c r="A164" s="257"/>
      <c r="C164" s="5"/>
      <c r="D164" s="5" t="s">
        <v>16</v>
      </c>
      <c r="E164" s="16" t="s">
        <v>82</v>
      </c>
      <c r="F164" s="144" t="s">
        <v>15</v>
      </c>
      <c r="G164" s="38">
        <v>442</v>
      </c>
      <c r="H164" s="39"/>
      <c r="I164" s="122"/>
      <c r="J164" s="38">
        <v>183</v>
      </c>
      <c r="K164" s="39"/>
      <c r="L164" s="122"/>
      <c r="M164" s="38">
        <v>627</v>
      </c>
      <c r="N164" s="39"/>
      <c r="O164" s="122"/>
      <c r="P164" s="38">
        <v>1365</v>
      </c>
      <c r="Q164" s="39"/>
      <c r="R164" s="122"/>
    </row>
    <row r="165" spans="1:20" ht="15.65" customHeight="1" x14ac:dyDescent="0.3">
      <c r="A165" s="258"/>
      <c r="B165" s="1"/>
      <c r="C165" s="1"/>
      <c r="D165" s="1"/>
      <c r="E165" s="18" t="s">
        <v>83</v>
      </c>
      <c r="F165" s="100" t="s">
        <v>15</v>
      </c>
      <c r="G165" s="33">
        <v>765</v>
      </c>
      <c r="H165" s="29"/>
      <c r="I165" s="77"/>
      <c r="J165" s="33">
        <v>764</v>
      </c>
      <c r="K165" s="29"/>
      <c r="L165" s="77"/>
      <c r="M165" s="33">
        <v>681</v>
      </c>
      <c r="N165" s="29"/>
      <c r="O165" s="77"/>
      <c r="P165" s="33">
        <v>731</v>
      </c>
      <c r="Q165" s="29"/>
      <c r="R165" s="77"/>
    </row>
    <row r="166" spans="1:20" ht="15.65" customHeight="1" x14ac:dyDescent="0.3">
      <c r="A166" s="150" t="s">
        <v>117</v>
      </c>
      <c r="B166" s="3" t="s">
        <v>13</v>
      </c>
      <c r="C166" s="7"/>
      <c r="D166" s="3" t="s">
        <v>118</v>
      </c>
      <c r="F166" s="139" t="s">
        <v>119</v>
      </c>
      <c r="G166" s="151">
        <v>0</v>
      </c>
      <c r="H166" s="61"/>
      <c r="I166" s="93"/>
      <c r="J166" s="151">
        <v>0</v>
      </c>
      <c r="K166" s="61"/>
      <c r="L166" s="93"/>
      <c r="M166" s="151">
        <v>0</v>
      </c>
      <c r="N166" s="61"/>
      <c r="O166" s="93"/>
      <c r="P166" s="151">
        <v>0</v>
      </c>
      <c r="Q166" s="61"/>
      <c r="R166" s="93"/>
    </row>
    <row r="167" spans="1:20" ht="15.65" customHeight="1" x14ac:dyDescent="0.3">
      <c r="A167" s="15" t="s">
        <v>120</v>
      </c>
      <c r="B167" s="2" t="s">
        <v>68</v>
      </c>
      <c r="C167" s="15"/>
      <c r="D167" s="16" t="s">
        <v>121</v>
      </c>
      <c r="E167" s="16"/>
      <c r="F167" s="97" t="s">
        <v>15</v>
      </c>
      <c r="G167" s="152">
        <v>11905</v>
      </c>
      <c r="H167" s="153"/>
      <c r="I167" s="130"/>
      <c r="J167" s="152">
        <v>11917</v>
      </c>
      <c r="K167" s="153"/>
      <c r="L167" s="130"/>
      <c r="M167" s="57">
        <v>11635</v>
      </c>
      <c r="N167" s="58"/>
      <c r="O167" s="130"/>
      <c r="P167" s="57">
        <v>11596</v>
      </c>
      <c r="Q167" s="58"/>
      <c r="R167" s="130"/>
    </row>
    <row r="168" spans="1:20" ht="15.65" customHeight="1" x14ac:dyDescent="0.3">
      <c r="C168" s="7"/>
      <c r="D168" s="17" t="s">
        <v>122</v>
      </c>
      <c r="E168" s="17"/>
      <c r="F168" s="144" t="s">
        <v>15</v>
      </c>
      <c r="G168" s="38">
        <v>137</v>
      </c>
      <c r="H168" s="39"/>
      <c r="I168" s="122"/>
      <c r="J168" s="38">
        <v>103</v>
      </c>
      <c r="K168" s="39"/>
      <c r="L168" s="122"/>
      <c r="M168" s="38">
        <v>174</v>
      </c>
      <c r="N168" s="39"/>
      <c r="O168" s="122"/>
      <c r="P168" s="38">
        <v>198</v>
      </c>
      <c r="Q168" s="39"/>
      <c r="R168" s="122"/>
    </row>
    <row r="169" spans="1:20" ht="15.65" customHeight="1" x14ac:dyDescent="0.3">
      <c r="C169" s="7"/>
      <c r="D169" s="18" t="s">
        <v>123</v>
      </c>
      <c r="E169" s="18"/>
      <c r="F169" s="100" t="s">
        <v>1</v>
      </c>
      <c r="G169" s="106"/>
      <c r="H169" s="107"/>
      <c r="I169" s="35">
        <v>0.98849223015539689</v>
      </c>
      <c r="J169" s="106"/>
      <c r="K169" s="107"/>
      <c r="L169" s="35">
        <v>0.99135688512209452</v>
      </c>
      <c r="M169" s="106"/>
      <c r="N169" s="107"/>
      <c r="O169" s="35">
        <v>0.98504512247529008</v>
      </c>
      <c r="P169" s="106"/>
      <c r="Q169" s="107"/>
      <c r="R169" s="35">
        <f>1-(P168/P167)</f>
        <v>0.9829251466022767</v>
      </c>
    </row>
    <row r="170" spans="1:20" ht="30" customHeight="1" x14ac:dyDescent="0.3">
      <c r="C170" s="7"/>
      <c r="D170" s="250" t="s">
        <v>124</v>
      </c>
      <c r="E170" s="251"/>
      <c r="F170" s="184" t="s">
        <v>1</v>
      </c>
      <c r="G170" s="185" t="s">
        <v>6</v>
      </c>
      <c r="H170" s="186"/>
      <c r="I170" s="187"/>
      <c r="J170" s="185" t="s">
        <v>6</v>
      </c>
      <c r="K170" s="186"/>
      <c r="L170" s="187"/>
      <c r="M170" s="185" t="s">
        <v>6</v>
      </c>
      <c r="N170" s="186"/>
      <c r="O170" s="187"/>
      <c r="P170" s="188">
        <v>0.76</v>
      </c>
      <c r="Q170" s="186"/>
      <c r="R170" s="187"/>
    </row>
    <row r="171" spans="1:20" ht="15" x14ac:dyDescent="0.3">
      <c r="C171" s="7"/>
      <c r="D171" s="252" t="s">
        <v>125</v>
      </c>
      <c r="E171" s="253"/>
      <c r="F171" s="189" t="s">
        <v>1</v>
      </c>
      <c r="G171" s="190" t="s">
        <v>6</v>
      </c>
      <c r="H171" s="191"/>
      <c r="I171" s="192"/>
      <c r="J171" s="190" t="s">
        <v>6</v>
      </c>
      <c r="K171" s="191"/>
      <c r="L171" s="192"/>
      <c r="M171" s="190" t="s">
        <v>6</v>
      </c>
      <c r="N171" s="191"/>
      <c r="O171" s="192"/>
      <c r="P171" s="193">
        <v>0.95</v>
      </c>
      <c r="Q171" s="191"/>
      <c r="R171" s="192"/>
    </row>
    <row r="172" spans="1:20" ht="15.65" customHeight="1" x14ac:dyDescent="0.3">
      <c r="A172" s="194" t="s">
        <v>126</v>
      </c>
      <c r="B172" s="2" t="s">
        <v>68</v>
      </c>
      <c r="C172" s="15"/>
      <c r="D172" s="16" t="s">
        <v>121</v>
      </c>
      <c r="E172" s="16"/>
      <c r="F172" s="97" t="s">
        <v>15</v>
      </c>
      <c r="G172" s="152">
        <v>11504</v>
      </c>
      <c r="H172" s="153"/>
      <c r="I172" s="130"/>
      <c r="J172" s="152">
        <v>11819</v>
      </c>
      <c r="K172" s="153"/>
      <c r="L172" s="130"/>
      <c r="M172" s="57">
        <v>11762</v>
      </c>
      <c r="N172" s="58"/>
      <c r="O172" s="130"/>
      <c r="P172" s="57">
        <v>11574</v>
      </c>
      <c r="Q172" s="58"/>
      <c r="R172" s="130"/>
    </row>
    <row r="173" spans="1:20" ht="15.65" customHeight="1" x14ac:dyDescent="0.3">
      <c r="C173" s="7"/>
      <c r="D173" s="17" t="s">
        <v>127</v>
      </c>
      <c r="E173" s="17"/>
      <c r="F173" s="144" t="s">
        <v>15</v>
      </c>
      <c r="G173" s="38">
        <v>434</v>
      </c>
      <c r="H173" s="39"/>
      <c r="I173" s="122"/>
      <c r="J173" s="38">
        <v>441</v>
      </c>
      <c r="K173" s="39"/>
      <c r="L173" s="122"/>
      <c r="M173" s="38">
        <v>492</v>
      </c>
      <c r="N173" s="39"/>
      <c r="O173" s="122"/>
      <c r="P173" s="38">
        <v>436</v>
      </c>
      <c r="Q173" s="39"/>
      <c r="R173" s="122"/>
    </row>
    <row r="174" spans="1:20" ht="15.65" customHeight="1" x14ac:dyDescent="0.3">
      <c r="A174" s="18"/>
      <c r="B174" s="1"/>
      <c r="C174" s="18"/>
      <c r="D174" s="18" t="s">
        <v>128</v>
      </c>
      <c r="E174" s="18"/>
      <c r="F174" s="100" t="s">
        <v>1</v>
      </c>
      <c r="G174" s="106"/>
      <c r="H174" s="107"/>
      <c r="I174" s="35">
        <v>0.96227399165507654</v>
      </c>
      <c r="J174" s="106"/>
      <c r="K174" s="107"/>
      <c r="L174" s="35">
        <v>0.96268719857856</v>
      </c>
      <c r="M174" s="106"/>
      <c r="N174" s="107"/>
      <c r="O174" s="35">
        <v>0.95817037918721304</v>
      </c>
      <c r="P174" s="106"/>
      <c r="Q174" s="107"/>
      <c r="R174" s="35">
        <f>1-(P173/P172)</f>
        <v>0.96232935890789706</v>
      </c>
    </row>
    <row r="175" spans="1:20" ht="15.65" customHeight="1" x14ac:dyDescent="0.3">
      <c r="A175" s="247" t="s">
        <v>129</v>
      </c>
      <c r="B175" s="3" t="s">
        <v>13</v>
      </c>
      <c r="C175" s="2"/>
      <c r="D175" s="164" t="s">
        <v>130</v>
      </c>
      <c r="E175" s="18"/>
      <c r="F175" s="100" t="s">
        <v>119</v>
      </c>
      <c r="G175" s="25">
        <v>0</v>
      </c>
      <c r="H175" s="26"/>
      <c r="I175" s="30"/>
      <c r="J175" s="25">
        <v>0</v>
      </c>
      <c r="K175" s="26"/>
      <c r="L175" s="30"/>
      <c r="M175" s="33">
        <v>0</v>
      </c>
      <c r="N175" s="29"/>
      <c r="O175" s="30"/>
      <c r="P175" s="33">
        <v>0</v>
      </c>
      <c r="Q175" s="29"/>
      <c r="R175" s="30"/>
    </row>
    <row r="176" spans="1:20" ht="15.65" customHeight="1" x14ac:dyDescent="0.3">
      <c r="A176" s="248"/>
      <c r="C176" s="5"/>
      <c r="D176" s="5" t="s">
        <v>16</v>
      </c>
      <c r="E176" s="16" t="s">
        <v>82</v>
      </c>
      <c r="F176" s="144" t="s">
        <v>119</v>
      </c>
      <c r="G176" s="38">
        <v>0</v>
      </c>
      <c r="H176" s="39"/>
      <c r="I176" s="122"/>
      <c r="J176" s="38">
        <v>0</v>
      </c>
      <c r="K176" s="39"/>
      <c r="L176" s="122"/>
      <c r="M176" s="38">
        <v>0</v>
      </c>
      <c r="N176" s="39"/>
      <c r="O176" s="122"/>
      <c r="P176" s="38">
        <v>0</v>
      </c>
      <c r="Q176" s="39"/>
      <c r="R176" s="122"/>
    </row>
    <row r="177" spans="1:21" ht="15.65" customHeight="1" x14ac:dyDescent="0.3">
      <c r="A177" s="249"/>
      <c r="B177" s="1"/>
      <c r="C177" s="1"/>
      <c r="D177" s="1"/>
      <c r="E177" s="18" t="s">
        <v>83</v>
      </c>
      <c r="F177" s="100" t="s">
        <v>119</v>
      </c>
      <c r="G177" s="33">
        <v>0</v>
      </c>
      <c r="H177" s="29"/>
      <c r="I177" s="77"/>
      <c r="J177" s="33">
        <v>0</v>
      </c>
      <c r="K177" s="29"/>
      <c r="L177" s="77"/>
      <c r="M177" s="33">
        <v>0</v>
      </c>
      <c r="N177" s="29"/>
      <c r="O177" s="77"/>
      <c r="P177" s="33">
        <v>0</v>
      </c>
      <c r="Q177" s="29"/>
      <c r="R177" s="77"/>
    </row>
    <row r="178" spans="1:21" ht="15.65" customHeight="1" x14ac:dyDescent="0.3">
      <c r="A178" s="247" t="s">
        <v>131</v>
      </c>
      <c r="B178" s="3" t="s">
        <v>13</v>
      </c>
      <c r="C178" s="2"/>
      <c r="D178" s="164" t="s">
        <v>132</v>
      </c>
      <c r="E178" s="18"/>
      <c r="F178" s="100" t="s">
        <v>119</v>
      </c>
      <c r="G178" s="33">
        <v>29</v>
      </c>
      <c r="H178" s="29"/>
      <c r="I178" s="77"/>
      <c r="J178" s="33">
        <v>38</v>
      </c>
      <c r="K178" s="29"/>
      <c r="L178" s="77"/>
      <c r="M178" s="33">
        <v>38</v>
      </c>
      <c r="N178" s="29"/>
      <c r="O178" s="77"/>
      <c r="P178" s="33">
        <v>39</v>
      </c>
      <c r="Q178" s="29"/>
      <c r="R178" s="77"/>
    </row>
    <row r="179" spans="1:21" s="7" customFormat="1" ht="15.65" customHeight="1" x14ac:dyDescent="0.3">
      <c r="A179" s="248"/>
      <c r="B179" s="3"/>
      <c r="C179" s="5"/>
      <c r="D179" s="5" t="s">
        <v>16</v>
      </c>
      <c r="E179" s="16" t="s">
        <v>82</v>
      </c>
      <c r="F179" s="144" t="s">
        <v>119</v>
      </c>
      <c r="G179" s="38">
        <v>27</v>
      </c>
      <c r="H179" s="39"/>
      <c r="I179" s="122"/>
      <c r="J179" s="38">
        <v>31</v>
      </c>
      <c r="K179" s="39"/>
      <c r="L179" s="122"/>
      <c r="M179" s="38">
        <v>36</v>
      </c>
      <c r="N179" s="39"/>
      <c r="O179" s="122"/>
      <c r="P179" s="38">
        <v>39</v>
      </c>
      <c r="Q179" s="39"/>
      <c r="R179" s="122"/>
      <c r="S179" s="4"/>
      <c r="U179" s="4"/>
    </row>
    <row r="180" spans="1:21" s="7" customFormat="1" ht="15.65" customHeight="1" x14ac:dyDescent="0.3">
      <c r="A180" s="248"/>
      <c r="B180" s="3"/>
      <c r="C180" s="3"/>
      <c r="D180" s="1"/>
      <c r="E180" s="18" t="s">
        <v>83</v>
      </c>
      <c r="F180" s="100" t="s">
        <v>119</v>
      </c>
      <c r="G180" s="33">
        <v>2</v>
      </c>
      <c r="H180" s="29"/>
      <c r="I180" s="77"/>
      <c r="J180" s="33">
        <v>7</v>
      </c>
      <c r="K180" s="29"/>
      <c r="L180" s="77"/>
      <c r="M180" s="33">
        <v>2</v>
      </c>
      <c r="N180" s="29"/>
      <c r="O180" s="77"/>
      <c r="P180" s="33">
        <v>0</v>
      </c>
      <c r="Q180" s="29"/>
      <c r="R180" s="77"/>
      <c r="S180" s="4"/>
      <c r="U180" s="4"/>
    </row>
    <row r="181" spans="1:21" s="7" customFormat="1" ht="15.65" customHeight="1" x14ac:dyDescent="0.3">
      <c r="A181" s="248"/>
      <c r="B181" s="3"/>
      <c r="C181" s="3"/>
      <c r="D181" s="1" t="s">
        <v>133</v>
      </c>
      <c r="E181" s="18"/>
      <c r="F181" s="100" t="s">
        <v>119</v>
      </c>
      <c r="G181" s="33">
        <v>29</v>
      </c>
      <c r="H181" s="29"/>
      <c r="I181" s="77"/>
      <c r="J181" s="33">
        <v>38</v>
      </c>
      <c r="K181" s="29"/>
      <c r="L181" s="77"/>
      <c r="M181" s="33">
        <v>41</v>
      </c>
      <c r="N181" s="29"/>
      <c r="O181" s="77"/>
      <c r="P181" s="33">
        <v>39</v>
      </c>
      <c r="Q181" s="29"/>
      <c r="R181" s="77"/>
      <c r="S181" s="4"/>
      <c r="U181" s="4"/>
    </row>
    <row r="182" spans="1:21" s="7" customFormat="1" ht="15.65" customHeight="1" x14ac:dyDescent="0.3">
      <c r="A182" s="248"/>
      <c r="B182" s="3"/>
      <c r="C182" s="5"/>
      <c r="D182" s="5" t="s">
        <v>16</v>
      </c>
      <c r="E182" s="16" t="s">
        <v>82</v>
      </c>
      <c r="F182" s="144" t="s">
        <v>119</v>
      </c>
      <c r="G182" s="38">
        <v>27</v>
      </c>
      <c r="H182" s="39"/>
      <c r="I182" s="122"/>
      <c r="J182" s="38">
        <v>31</v>
      </c>
      <c r="K182" s="39"/>
      <c r="L182" s="122"/>
      <c r="M182" s="38">
        <v>39</v>
      </c>
      <c r="N182" s="39"/>
      <c r="O182" s="122"/>
      <c r="P182" s="38">
        <v>39</v>
      </c>
      <c r="Q182" s="39"/>
      <c r="R182" s="122"/>
      <c r="S182" s="4"/>
      <c r="U182" s="4"/>
    </row>
    <row r="183" spans="1:21" s="7" customFormat="1" ht="15.65" customHeight="1" x14ac:dyDescent="0.3">
      <c r="A183" s="249"/>
      <c r="B183" s="1"/>
      <c r="C183" s="1"/>
      <c r="D183" s="1"/>
      <c r="E183" s="18" t="s">
        <v>83</v>
      </c>
      <c r="F183" s="100" t="s">
        <v>119</v>
      </c>
      <c r="G183" s="33">
        <v>2</v>
      </c>
      <c r="H183" s="29"/>
      <c r="I183" s="77"/>
      <c r="J183" s="33">
        <v>7</v>
      </c>
      <c r="K183" s="29"/>
      <c r="L183" s="77"/>
      <c r="M183" s="33">
        <v>2</v>
      </c>
      <c r="N183" s="29"/>
      <c r="O183" s="77"/>
      <c r="P183" s="33">
        <v>0</v>
      </c>
      <c r="Q183" s="29"/>
      <c r="R183" s="77"/>
      <c r="S183" s="4"/>
      <c r="U183" s="4"/>
    </row>
    <row r="184" spans="1:21" s="7" customFormat="1" ht="15.65" customHeight="1" x14ac:dyDescent="0.3">
      <c r="A184" s="194" t="s">
        <v>134</v>
      </c>
      <c r="B184" s="195" t="s">
        <v>13</v>
      </c>
      <c r="C184" s="167" t="s">
        <v>135</v>
      </c>
      <c r="D184" s="196"/>
      <c r="E184" s="196"/>
      <c r="F184" s="197" t="s">
        <v>136</v>
      </c>
      <c r="G184" s="198">
        <v>21.04</v>
      </c>
      <c r="H184" s="198"/>
      <c r="I184" s="199"/>
      <c r="J184" s="200">
        <v>24.19</v>
      </c>
      <c r="K184" s="198"/>
      <c r="L184" s="201"/>
      <c r="M184" s="198">
        <v>24.48</v>
      </c>
      <c r="N184" s="198"/>
      <c r="O184" s="199"/>
      <c r="P184" s="202">
        <v>27.87</v>
      </c>
      <c r="Q184" s="198"/>
      <c r="R184" s="199"/>
      <c r="S184" s="4"/>
      <c r="U184" s="4"/>
    </row>
    <row r="185" spans="1:21" s="170" customFormat="1" ht="15.65" customHeight="1" x14ac:dyDescent="0.3">
      <c r="A185" s="236"/>
      <c r="B185" s="237"/>
      <c r="C185" s="169" t="s">
        <v>137</v>
      </c>
      <c r="D185" s="171"/>
      <c r="E185" s="171"/>
      <c r="F185" s="204" t="s">
        <v>136</v>
      </c>
      <c r="G185" s="174">
        <v>0.06</v>
      </c>
      <c r="H185" s="174"/>
      <c r="I185" s="175"/>
      <c r="J185" s="205">
        <v>1.03</v>
      </c>
      <c r="K185" s="174"/>
      <c r="L185" s="206"/>
      <c r="M185" s="174">
        <v>0.73</v>
      </c>
      <c r="N185" s="174"/>
      <c r="O185" s="175"/>
      <c r="P185" s="173">
        <v>0.64</v>
      </c>
      <c r="Q185" s="174"/>
      <c r="R185" s="175"/>
      <c r="S185" s="203"/>
      <c r="U185" s="203"/>
    </row>
    <row r="186" spans="1:21" s="7" customFormat="1" ht="15.65" customHeight="1" x14ac:dyDescent="0.3">
      <c r="B186" s="3"/>
      <c r="C186" s="3"/>
      <c r="F186" s="20"/>
      <c r="H186" s="21"/>
      <c r="I186" s="22"/>
      <c r="K186" s="21"/>
      <c r="L186" s="22"/>
      <c r="N186" s="21"/>
      <c r="O186" s="22"/>
      <c r="Q186" s="21"/>
      <c r="R186" s="22"/>
      <c r="S186" s="4"/>
      <c r="U186" s="4"/>
    </row>
    <row r="187" spans="1:21" s="7" customFormat="1" ht="15.65" customHeight="1" x14ac:dyDescent="0.3">
      <c r="B187" s="3"/>
      <c r="C187" s="3"/>
      <c r="F187" s="20"/>
      <c r="H187" s="21"/>
      <c r="I187" s="22"/>
      <c r="K187" s="21"/>
      <c r="L187" s="22"/>
      <c r="N187" s="21"/>
      <c r="O187" s="22"/>
      <c r="Q187" s="21"/>
      <c r="R187" s="22"/>
      <c r="S187" s="4"/>
      <c r="U187" s="4"/>
    </row>
    <row r="188" spans="1:21" s="7" customFormat="1" ht="15.65" customHeight="1" x14ac:dyDescent="0.3">
      <c r="B188" s="3"/>
      <c r="C188" s="3"/>
      <c r="F188" s="20"/>
      <c r="H188" s="21"/>
      <c r="I188" s="22"/>
      <c r="K188" s="21"/>
      <c r="L188" s="22"/>
      <c r="N188" s="21"/>
      <c r="O188" s="22"/>
      <c r="Q188" s="21"/>
      <c r="R188" s="22"/>
      <c r="S188" s="4"/>
      <c r="U188" s="4"/>
    </row>
    <row r="189" spans="1:21" s="7" customFormat="1" ht="15.65" customHeight="1" x14ac:dyDescent="0.3">
      <c r="B189" s="3"/>
      <c r="C189" s="3"/>
      <c r="F189" s="20"/>
      <c r="H189" s="21"/>
      <c r="I189" s="22"/>
      <c r="K189" s="21"/>
      <c r="L189" s="22"/>
      <c r="N189" s="21"/>
      <c r="O189" s="22"/>
      <c r="Q189" s="21"/>
      <c r="R189" s="22"/>
      <c r="S189" s="4"/>
      <c r="U189" s="4"/>
    </row>
    <row r="190" spans="1:21" s="7" customFormat="1" ht="15.65" customHeight="1" x14ac:dyDescent="0.3">
      <c r="B190" s="3"/>
      <c r="C190" s="3"/>
      <c r="F190" s="20"/>
      <c r="H190" s="21"/>
      <c r="I190" s="22"/>
      <c r="K190" s="21"/>
      <c r="L190" s="22"/>
      <c r="N190" s="21"/>
      <c r="O190" s="22"/>
      <c r="Q190" s="21"/>
      <c r="R190" s="22"/>
      <c r="S190" s="4"/>
      <c r="U190" s="4"/>
    </row>
  </sheetData>
  <mergeCells count="67">
    <mergeCell ref="G5:I5"/>
    <mergeCell ref="J5:L5"/>
    <mergeCell ref="M5:O5"/>
    <mergeCell ref="P5:R5"/>
    <mergeCell ref="G47:I47"/>
    <mergeCell ref="J47:L47"/>
    <mergeCell ref="M47:O47"/>
    <mergeCell ref="P47:R47"/>
    <mergeCell ref="G94:I94"/>
    <mergeCell ref="J94:L94"/>
    <mergeCell ref="M94:O94"/>
    <mergeCell ref="P94:R94"/>
    <mergeCell ref="D52:E52"/>
    <mergeCell ref="C61:E61"/>
    <mergeCell ref="C64:E64"/>
    <mergeCell ref="G69:I69"/>
    <mergeCell ref="J69:L69"/>
    <mergeCell ref="M69:O69"/>
    <mergeCell ref="P69:R69"/>
    <mergeCell ref="G76:I76"/>
    <mergeCell ref="J76:L76"/>
    <mergeCell ref="M76:O76"/>
    <mergeCell ref="P76:R76"/>
    <mergeCell ref="A118:A119"/>
    <mergeCell ref="G128:I128"/>
    <mergeCell ref="J128:L128"/>
    <mergeCell ref="M128:O128"/>
    <mergeCell ref="P128:R128"/>
    <mergeCell ref="D121:D122"/>
    <mergeCell ref="G161:I161"/>
    <mergeCell ref="J161:L161"/>
    <mergeCell ref="M161:O161"/>
    <mergeCell ref="P161:R161"/>
    <mergeCell ref="G105:I105"/>
    <mergeCell ref="J105:L105"/>
    <mergeCell ref="M105:O105"/>
    <mergeCell ref="P105:R105"/>
    <mergeCell ref="A6:A38"/>
    <mergeCell ref="D7:D9"/>
    <mergeCell ref="D10:D12"/>
    <mergeCell ref="D13:D14"/>
    <mergeCell ref="B15:B35"/>
    <mergeCell ref="C15:C35"/>
    <mergeCell ref="D37:D38"/>
    <mergeCell ref="A39:A44"/>
    <mergeCell ref="D43:D44"/>
    <mergeCell ref="A48:A59"/>
    <mergeCell ref="D53:D54"/>
    <mergeCell ref="A61:A66"/>
    <mergeCell ref="B61:B63"/>
    <mergeCell ref="A70:A73"/>
    <mergeCell ref="A90:C91"/>
    <mergeCell ref="A95:A97"/>
    <mergeCell ref="A98:A100"/>
    <mergeCell ref="A101:A102"/>
    <mergeCell ref="A178:A183"/>
    <mergeCell ref="D170:E170"/>
    <mergeCell ref="D171:E171"/>
    <mergeCell ref="D124:D125"/>
    <mergeCell ref="A129:A136"/>
    <mergeCell ref="D144:E144"/>
    <mergeCell ref="A150:A157"/>
    <mergeCell ref="A163:A165"/>
    <mergeCell ref="A175:A177"/>
    <mergeCell ref="B120:B125"/>
    <mergeCell ref="D141:E141"/>
    <mergeCell ref="D147:E147"/>
  </mergeCells>
  <phoneticPr fontId="3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rowBreaks count="4" manualBreakCount="4">
    <brk id="45" max="17" man="1"/>
    <brk id="92" max="17" man="1"/>
    <brk id="126" max="17" man="1"/>
    <brk id="1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Social Data</vt:lpstr>
      <vt:lpstr>'Social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篤</dc:creator>
  <cp:lastModifiedBy>西潟　愛香</cp:lastModifiedBy>
  <cp:lastPrinted>2024-07-12T01:04:40Z</cp:lastPrinted>
  <dcterms:created xsi:type="dcterms:W3CDTF">2023-01-31T01:37:22Z</dcterms:created>
  <dcterms:modified xsi:type="dcterms:W3CDTF">2024-07-17T04:18:33Z</dcterms:modified>
</cp:coreProperties>
</file>