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sv254101\NISLIB\1100ＣＳＲ室共通\サステナビリティサイト\2024年版\03_編集用原稿ファイル\07_JRCEからの確認用PDF\英文\JRCEへ送付\0717_修正依頼(2-6,\"/>
    </mc:Choice>
  </mc:AlternateContent>
  <xr:revisionPtr revIDLastSave="0" documentId="8_{C8292482-92CE-49AE-A4FA-36F3A6659B0A}" xr6:coauthVersionLast="47" xr6:coauthVersionMax="47" xr10:uidLastSave="{00000000-0000-0000-0000-000000000000}"/>
  <bookViews>
    <workbookView xWindow="-110" yWindow="-110" windowWidth="19420" windowHeight="10300" tabRatio="772" xr2:uid="{00000000-000D-0000-FFFF-FFFF00000000}"/>
  </bookViews>
  <sheets>
    <sheet name="Environmental Data" sheetId="10"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63" i="10" l="1"/>
  <c r="J136" i="10"/>
  <c r="J114" i="10"/>
  <c r="K99" i="10"/>
  <c r="J99" i="10"/>
  <c r="K89" i="10"/>
  <c r="K85" i="10"/>
  <c r="K49" i="10"/>
  <c r="K53" i="10" s="1"/>
  <c r="K36" i="10"/>
  <c r="K27" i="10"/>
  <c r="K15" i="10"/>
  <c r="K13" i="10" s="1"/>
  <c r="K12" i="10" s="1"/>
  <c r="K11" i="10" s="1"/>
  <c r="K84" i="10" l="1"/>
  <c r="K26" i="10"/>
  <c r="K51" i="10"/>
</calcChain>
</file>

<file path=xl/sharedStrings.xml><?xml version="1.0" encoding="utf-8"?>
<sst xmlns="http://schemas.openxmlformats.org/spreadsheetml/2006/main" count="622" uniqueCount="178">
  <si>
    <t>ｔ</t>
    <phoneticPr fontId="5"/>
  </si>
  <si>
    <t>ｔ</t>
  </si>
  <si>
    <t>％</t>
    <phoneticPr fontId="5"/>
  </si>
  <si>
    <t>％</t>
  </si>
  <si>
    <t>－</t>
  </si>
  <si>
    <t>－</t>
    <phoneticPr fontId="3"/>
  </si>
  <si>
    <t>－</t>
    <phoneticPr fontId="5"/>
  </si>
  <si>
    <t>Environmental Data</t>
    <phoneticPr fontId="3"/>
  </si>
  <si>
    <t>In FY2023, a total of 98 companies, including Nisshinbo Holdings Inc. and 97 consolidated subsidiaries, were counted.
* Because of the transfer of all shares of TMD FRICTION GROUP S.A. (TMD), a subsidiary in the Automobile Brakes business, on November 30, 2023, and for other factors, TMD and 21 
   other companies were excluded from the scope of consolidation. 
   Therefore, TMD and 21 other companies are included in the data until November 2023.
* On December 27, 2023, HVJ Holdings, Inc. and its subsidiary Hitachi Kokusai Electric Inc. and 7 other companies were included in the scope of consolidation, but are not included in the
   data for FY2023.</t>
    <phoneticPr fontId="3"/>
  </si>
  <si>
    <t>Climate Change Countermeasures</t>
    <phoneticPr fontId="3"/>
  </si>
  <si>
    <t>Greenhouse Gas Emissions</t>
    <phoneticPr fontId="5"/>
  </si>
  <si>
    <t>Boundary</t>
    <phoneticPr fontId="5"/>
  </si>
  <si>
    <t>Unit</t>
    <phoneticPr fontId="5"/>
  </si>
  <si>
    <t>Greenhouse gas emissions 
(Scope1+Scope2)</t>
    <phoneticPr fontId="5"/>
  </si>
  <si>
    <t>Nisshinbo Group</t>
    <phoneticPr fontId="5"/>
  </si>
  <si>
    <t>Total</t>
    <phoneticPr fontId="5"/>
  </si>
  <si>
    <r>
      <t>Thousand t-CO</t>
    </r>
    <r>
      <rPr>
        <sz val="8"/>
        <rFont val="Meiryo UI"/>
        <family val="3"/>
        <charset val="128"/>
      </rPr>
      <t>2</t>
    </r>
    <r>
      <rPr>
        <sz val="11"/>
        <rFont val="Meiryo UI"/>
        <family val="3"/>
        <charset val="128"/>
      </rPr>
      <t>e</t>
    </r>
    <phoneticPr fontId="5"/>
  </si>
  <si>
    <r>
      <t>CO</t>
    </r>
    <r>
      <rPr>
        <sz val="8"/>
        <rFont val="Meiryo UI"/>
        <family val="3"/>
        <charset val="128"/>
      </rPr>
      <t>2</t>
    </r>
    <r>
      <rPr>
        <sz val="11"/>
        <rFont val="Meiryo UI"/>
        <family val="3"/>
        <charset val="128"/>
      </rPr>
      <t xml:space="preserve"> emissions</t>
    </r>
    <phoneticPr fontId="5"/>
  </si>
  <si>
    <t>Subtotal</t>
    <phoneticPr fontId="5"/>
  </si>
  <si>
    <r>
      <t>Thousand t-CO</t>
    </r>
    <r>
      <rPr>
        <sz val="8"/>
        <rFont val="Meiryo UI"/>
        <family val="3"/>
        <charset val="128"/>
      </rPr>
      <t>2</t>
    </r>
    <phoneticPr fontId="5"/>
  </si>
  <si>
    <t>Direct emissions</t>
    <phoneticPr fontId="5"/>
  </si>
  <si>
    <t>Energy related indirect emissions</t>
    <phoneticPr fontId="5"/>
  </si>
  <si>
    <t>Other greenhouse gas emissions</t>
    <phoneticPr fontId="5"/>
  </si>
  <si>
    <r>
      <t>SF</t>
    </r>
    <r>
      <rPr>
        <sz val="8"/>
        <rFont val="Meiryo UI"/>
        <family val="3"/>
        <charset val="128"/>
      </rPr>
      <t>6</t>
    </r>
    <r>
      <rPr>
        <sz val="11"/>
        <rFont val="Meiryo UI"/>
        <family val="3"/>
        <charset val="128"/>
      </rPr>
      <t xml:space="preserve"> (sulfur hexafluoride)</t>
    </r>
    <phoneticPr fontId="5"/>
  </si>
  <si>
    <t>PFCs (perfluorocarbons)</t>
    <phoneticPr fontId="5"/>
  </si>
  <si>
    <t>HFCs (hydrofluorocarbons)</t>
    <phoneticPr fontId="5"/>
  </si>
  <si>
    <r>
      <t>N</t>
    </r>
    <r>
      <rPr>
        <sz val="8"/>
        <rFont val="Meiryo UI"/>
        <family val="3"/>
        <charset val="128"/>
      </rPr>
      <t>2</t>
    </r>
    <r>
      <rPr>
        <sz val="11"/>
        <rFont val="Meiryo UI"/>
        <family val="3"/>
        <charset val="128"/>
      </rPr>
      <t>O (dinitrogen monoxide)</t>
    </r>
    <phoneticPr fontId="5"/>
  </si>
  <si>
    <r>
      <t>NF</t>
    </r>
    <r>
      <rPr>
        <sz val="8"/>
        <rFont val="Meiryo UI"/>
        <family val="3"/>
        <charset val="128"/>
      </rPr>
      <t>3</t>
    </r>
    <r>
      <rPr>
        <sz val="12"/>
        <rFont val="Meiryo UI"/>
        <family val="3"/>
        <charset val="128"/>
      </rPr>
      <t xml:space="preserve"> </t>
    </r>
    <r>
      <rPr>
        <sz val="11"/>
        <rFont val="Meiryo UI"/>
        <family val="3"/>
        <charset val="128"/>
      </rPr>
      <t>(nitrogen trifluoride)</t>
    </r>
    <phoneticPr fontId="5"/>
  </si>
  <si>
    <r>
      <t>CH</t>
    </r>
    <r>
      <rPr>
        <sz val="8"/>
        <rFont val="Meiryo UI"/>
        <family val="3"/>
        <charset val="128"/>
      </rPr>
      <t>4</t>
    </r>
    <r>
      <rPr>
        <sz val="11"/>
        <rFont val="Meiryo UI"/>
        <family val="3"/>
        <charset val="128"/>
      </rPr>
      <t xml:space="preserve"> (methane)</t>
    </r>
    <phoneticPr fontId="5"/>
  </si>
  <si>
    <r>
      <t>CO</t>
    </r>
    <r>
      <rPr>
        <sz val="8"/>
        <rFont val="Meiryo UI"/>
        <family val="3"/>
        <charset val="128"/>
      </rPr>
      <t>2</t>
    </r>
    <r>
      <rPr>
        <sz val="12"/>
        <rFont val="Meiryo UI"/>
        <family val="3"/>
        <charset val="128"/>
      </rPr>
      <t xml:space="preserve"> from non-energy related</t>
    </r>
    <phoneticPr fontId="5"/>
  </si>
  <si>
    <r>
      <t>Thousand t-CO</t>
    </r>
    <r>
      <rPr>
        <sz val="8"/>
        <rFont val="Meiryo UI"/>
        <family val="3"/>
        <charset val="128"/>
      </rPr>
      <t>2</t>
    </r>
    <r>
      <rPr>
        <sz val="11"/>
        <rFont val="Meiryo UI"/>
        <family val="3"/>
        <charset val="128"/>
      </rPr>
      <t>e</t>
    </r>
    <phoneticPr fontId="3"/>
  </si>
  <si>
    <t>FY2014
(Base year)</t>
    <phoneticPr fontId="5"/>
  </si>
  <si>
    <t>FY2019</t>
    <phoneticPr fontId="3"/>
  </si>
  <si>
    <t>FY2020</t>
    <phoneticPr fontId="3"/>
  </si>
  <si>
    <t>FY2021</t>
    <phoneticPr fontId="3"/>
  </si>
  <si>
    <t>FY2022</t>
    <phoneticPr fontId="3"/>
  </si>
  <si>
    <t>FY2023</t>
    <phoneticPr fontId="3"/>
  </si>
  <si>
    <t>Greenhouse Gas Emissions by Business Segment</t>
    <phoneticPr fontId="5"/>
  </si>
  <si>
    <t>Scope1 by business segment</t>
    <phoneticPr fontId="5"/>
  </si>
  <si>
    <t>Wireless and Communications</t>
    <phoneticPr fontId="3"/>
  </si>
  <si>
    <t>Micro Devices</t>
    <phoneticPr fontId="3"/>
  </si>
  <si>
    <t>Automobile Brakes</t>
    <phoneticPr fontId="3"/>
  </si>
  <si>
    <t>Precision Instruments</t>
    <phoneticPr fontId="3"/>
  </si>
  <si>
    <t>Chemicals</t>
    <phoneticPr fontId="3"/>
  </si>
  <si>
    <t>Textiles</t>
    <phoneticPr fontId="3"/>
  </si>
  <si>
    <r>
      <t>Paper Products</t>
    </r>
    <r>
      <rPr>
        <vertAlign val="superscript"/>
        <sz val="11"/>
        <color theme="1"/>
        <rFont val="Meiryo UI"/>
        <family val="3"/>
        <charset val="128"/>
      </rPr>
      <t>*</t>
    </r>
    <phoneticPr fontId="5"/>
  </si>
  <si>
    <t>Others</t>
    <phoneticPr fontId="3"/>
  </si>
  <si>
    <t>Scope2 by business segment</t>
    <phoneticPr fontId="5"/>
  </si>
  <si>
    <t>* The Paper Products business was transferred in April 2017.</t>
    <phoneticPr fontId="5"/>
  </si>
  <si>
    <t>Greenhouse Gas Emissions in Japan and Overseas</t>
    <phoneticPr fontId="5"/>
  </si>
  <si>
    <t>Greenhouse gas emissions</t>
    <phoneticPr fontId="3"/>
  </si>
  <si>
    <t>Nisshinbo Group (Japan)</t>
    <phoneticPr fontId="5"/>
  </si>
  <si>
    <t>Emissions</t>
    <phoneticPr fontId="3"/>
  </si>
  <si>
    <t>Ratio</t>
    <phoneticPr fontId="3"/>
  </si>
  <si>
    <t>Nisshinbo Group (Overseas)</t>
    <phoneticPr fontId="5"/>
  </si>
  <si>
    <t>Greenhouse Gas Emissions (Scope3)</t>
    <phoneticPr fontId="5"/>
  </si>
  <si>
    <t>Greenhouse gas emissions (Scope3)</t>
    <phoneticPr fontId="5"/>
  </si>
  <si>
    <t>1.　Purchased goods and services</t>
    <phoneticPr fontId="5"/>
  </si>
  <si>
    <t>2.　Capital goods</t>
    <phoneticPr fontId="5"/>
  </si>
  <si>
    <t>3.　Fuel- and energy-related activities 
     not included in Scope1 or Scope2</t>
    <phoneticPr fontId="5"/>
  </si>
  <si>
    <t>4.　Upstream transport and delivery</t>
    <phoneticPr fontId="5"/>
  </si>
  <si>
    <t>5.　Waste generated in operations</t>
    <phoneticPr fontId="5"/>
  </si>
  <si>
    <t>6.　Business travel</t>
    <phoneticPr fontId="5"/>
  </si>
  <si>
    <t>7.　Employee commuting</t>
    <phoneticPr fontId="5"/>
  </si>
  <si>
    <t>8.　Leased assets (upstream)</t>
    <phoneticPr fontId="5"/>
  </si>
  <si>
    <t>9.　Downstream transportation and 
     delivery</t>
    <phoneticPr fontId="5"/>
  </si>
  <si>
    <t>10.Processing of sold products</t>
    <phoneticPr fontId="5"/>
  </si>
  <si>
    <t>11.Use of sold products</t>
    <phoneticPr fontId="5"/>
  </si>
  <si>
    <t>12.End-of-life treatment of sold 
     products</t>
    <phoneticPr fontId="5"/>
  </si>
  <si>
    <t>13.Downstream leased assets</t>
    <phoneticPr fontId="5"/>
  </si>
  <si>
    <t>14.Franchises</t>
    <phoneticPr fontId="5"/>
  </si>
  <si>
    <t>15.Investments</t>
    <phoneticPr fontId="5"/>
  </si>
  <si>
    <r>
      <t>[Calculation method]
・Scope1：
Energy related Greenhouse Gas Emissions = Σ [Fuel Consumption × CO</t>
    </r>
    <r>
      <rPr>
        <sz val="8"/>
        <rFont val="Meiryo UI"/>
        <family val="3"/>
        <charset val="128"/>
      </rPr>
      <t>2</t>
    </r>
    <r>
      <rPr>
        <sz val="11"/>
        <rFont val="Meiryo UI"/>
        <family val="3"/>
        <charset val="128"/>
      </rPr>
      <t xml:space="preserve"> Emission Factor*</t>
    </r>
    <r>
      <rPr>
        <vertAlign val="superscript"/>
        <sz val="11"/>
        <rFont val="Meiryo UI"/>
        <family val="3"/>
        <charset val="128"/>
      </rPr>
      <t>1</t>
    </r>
    <r>
      <rPr>
        <sz val="11"/>
        <rFont val="Meiryo UI"/>
        <family val="3"/>
        <charset val="128"/>
      </rPr>
      <t>]
Non-Energy related Greenhouse Gas Emissions = Non-Energy related CO</t>
    </r>
    <r>
      <rPr>
        <sz val="8"/>
        <rFont val="Meiryo UI"/>
        <family val="3"/>
        <charset val="128"/>
      </rPr>
      <t>2</t>
    </r>
    <r>
      <rPr>
        <sz val="11"/>
        <rFont val="Meiryo UI"/>
        <family val="3"/>
        <charset val="128"/>
      </rPr>
      <t xml:space="preserve"> Emissions + Σ [Greenhouse Gas Emissions other than CO</t>
    </r>
    <r>
      <rPr>
        <sz val="8"/>
        <rFont val="Meiryo UI"/>
        <family val="3"/>
        <charset val="128"/>
      </rPr>
      <t>2</t>
    </r>
    <r>
      <rPr>
        <sz val="11"/>
        <rFont val="Meiryo UI"/>
        <family val="3"/>
        <charset val="128"/>
      </rPr>
      <t xml:space="preserve"> × Global Warming Potential*</t>
    </r>
    <r>
      <rPr>
        <vertAlign val="superscript"/>
        <sz val="11"/>
        <rFont val="Meiryo UI"/>
        <family val="3"/>
        <charset val="128"/>
      </rPr>
      <t>2</t>
    </r>
    <r>
      <rPr>
        <sz val="11"/>
        <rFont val="Meiryo UI"/>
        <family val="3"/>
        <charset val="128"/>
      </rPr>
      <t>]
*1 Emission factors based on the Act on Promotion of Global Warming Countermeasures are used. Coal, however, uses a factor calculated based on actual calorific values is used, and
    1.870 t-CO</t>
    </r>
    <r>
      <rPr>
        <sz val="8"/>
        <rFont val="Meiryo UI"/>
        <family val="3"/>
        <charset val="128"/>
      </rPr>
      <t>2</t>
    </r>
    <r>
      <rPr>
        <sz val="11"/>
        <rFont val="Meiryo UI"/>
        <family val="3"/>
        <charset val="128"/>
      </rPr>
      <t>/t is used for FY2023.
*2 Global warming potential based on the Act on Promotion of Global Warming Countermeasures.
・Scope2：
Energy-related Greenhouse Gas Emissions = Σ [Purchased Electricity and Purchased Steam Volume x CO</t>
    </r>
    <r>
      <rPr>
        <sz val="8"/>
        <rFont val="Meiryo UI"/>
        <family val="3"/>
        <charset val="128"/>
      </rPr>
      <t>2</t>
    </r>
    <r>
      <rPr>
        <sz val="11"/>
        <rFont val="Meiryo UI"/>
        <family val="3"/>
        <charset val="128"/>
      </rPr>
      <t xml:space="preserve"> Emission Factor*</t>
    </r>
    <r>
      <rPr>
        <vertAlign val="superscript"/>
        <sz val="11"/>
        <rFont val="Meiryo UI"/>
        <family val="3"/>
        <charset val="128"/>
      </rPr>
      <t>3</t>
    </r>
    <r>
      <rPr>
        <sz val="11"/>
        <rFont val="Meiryo UI"/>
        <family val="3"/>
        <charset val="128"/>
      </rPr>
      <t>]
*3 Purchased electricity uses, in Japan, adjusted emission factors for each electric company based on the Act on Promotion of Global Warming Countermeasures, and the in foreign countries,
    the emission factors for each electric company, and if unavailable, country-specific emission factors published in the relevant year of IEA Emissions Factors. Data for FY2021 and earlier use
    country-specific emission factors for each year from "IEA Emissions Factors 2021". For purchased steam, the emission factor calculated by the purchasing company (0.0583 t-CO</t>
    </r>
    <r>
      <rPr>
        <sz val="8"/>
        <rFont val="Meiryo UI"/>
        <family val="3"/>
        <charset val="128"/>
      </rPr>
      <t>2</t>
    </r>
    <r>
      <rPr>
        <sz val="11"/>
        <rFont val="Meiryo UI"/>
        <family val="3"/>
        <charset val="128"/>
      </rPr>
      <t>/GJ 
    in FY2023) is used.
・Scope3：
Based on the Basic Guidelines Related to Calculating Greenhouse Gas Emissions throughout the Supply Chain (ver. 2.6), Ministry of the Environment. Some information is taken from LCA results.</t>
    </r>
    <phoneticPr fontId="5"/>
  </si>
  <si>
    <t>Energy Conservation</t>
    <phoneticPr fontId="5"/>
  </si>
  <si>
    <t>Energy Inputs</t>
    <phoneticPr fontId="5"/>
  </si>
  <si>
    <t>Total energy consumption</t>
    <phoneticPr fontId="5"/>
  </si>
  <si>
    <t>Million GJ</t>
    <phoneticPr fontId="5"/>
  </si>
  <si>
    <t xml:space="preserve">Renewable energy </t>
    <phoneticPr fontId="5"/>
  </si>
  <si>
    <t>Million GJ</t>
    <phoneticPr fontId="3"/>
  </si>
  <si>
    <t>Electricity</t>
    <phoneticPr fontId="5"/>
  </si>
  <si>
    <t>Self-generated 
amount</t>
    <phoneticPr fontId="5"/>
  </si>
  <si>
    <t>Purchased amount</t>
    <phoneticPr fontId="5"/>
  </si>
  <si>
    <t>Biofuel</t>
    <phoneticPr fontId="3"/>
  </si>
  <si>
    <t>Coconut shells, etc.</t>
    <phoneticPr fontId="3"/>
  </si>
  <si>
    <t>Non-renewable energy</t>
    <phoneticPr fontId="5"/>
  </si>
  <si>
    <t>Gas</t>
    <phoneticPr fontId="5"/>
  </si>
  <si>
    <t>Town gas</t>
    <phoneticPr fontId="5"/>
  </si>
  <si>
    <t xml:space="preserve">LPG, LNG, etc. </t>
    <phoneticPr fontId="5"/>
  </si>
  <si>
    <t>Fuel oil</t>
    <phoneticPr fontId="5"/>
  </si>
  <si>
    <t>Heavy oil, Kerosene, etc.</t>
    <phoneticPr fontId="5"/>
  </si>
  <si>
    <t>Solid fuel</t>
    <phoneticPr fontId="5"/>
  </si>
  <si>
    <t>Coal</t>
    <phoneticPr fontId="5"/>
  </si>
  <si>
    <t>Steam</t>
    <phoneticPr fontId="5"/>
  </si>
  <si>
    <t>Energy Inputs by Business Segment</t>
    <phoneticPr fontId="5"/>
  </si>
  <si>
    <t>By business segment</t>
    <phoneticPr fontId="3"/>
  </si>
  <si>
    <t>Resource Conservation</t>
    <phoneticPr fontId="5"/>
  </si>
  <si>
    <t>Raw Material Inputs</t>
    <phoneticPr fontId="5"/>
  </si>
  <si>
    <t>Raw material inputs</t>
    <phoneticPr fontId="5"/>
  </si>
  <si>
    <t>Thousand t</t>
    <phoneticPr fontId="5"/>
  </si>
  <si>
    <t>Raw materials</t>
    <phoneticPr fontId="5"/>
  </si>
  <si>
    <t>Steel</t>
    <phoneticPr fontId="5"/>
  </si>
  <si>
    <t>Chemical substances</t>
    <phoneticPr fontId="5"/>
  </si>
  <si>
    <t>Brake friction materials</t>
    <phoneticPr fontId="5"/>
  </si>
  <si>
    <t>Raw cotton, cotton yarn</t>
    <phoneticPr fontId="5"/>
  </si>
  <si>
    <t>Other materials（packing materials, etc.）</t>
    <phoneticPr fontId="5"/>
  </si>
  <si>
    <r>
      <t>Office Paper Purchased</t>
    </r>
    <r>
      <rPr>
        <b/>
        <vertAlign val="superscript"/>
        <sz val="11"/>
        <rFont val="Meiryo UI"/>
        <family val="3"/>
        <charset val="128"/>
      </rPr>
      <t>*</t>
    </r>
    <phoneticPr fontId="5"/>
  </si>
  <si>
    <t xml:space="preserve">Office paper purchased </t>
    <phoneticPr fontId="5"/>
  </si>
  <si>
    <t>Thousand sheets</t>
    <phoneticPr fontId="5"/>
  </si>
  <si>
    <t>Volume of Waste Generated</t>
    <phoneticPr fontId="5"/>
  </si>
  <si>
    <t>Volume of waste generated</t>
    <phoneticPr fontId="5"/>
  </si>
  <si>
    <t>By business segment</t>
    <phoneticPr fontId="5"/>
  </si>
  <si>
    <t>Breakdown of waste generated</t>
    <phoneticPr fontId="5"/>
  </si>
  <si>
    <t>Recycle</t>
    <phoneticPr fontId="5"/>
  </si>
  <si>
    <t>Landfill</t>
    <phoneticPr fontId="5"/>
  </si>
  <si>
    <t>Recycling Rate</t>
    <phoneticPr fontId="5"/>
  </si>
  <si>
    <t>Recycling rate</t>
    <phoneticPr fontId="5"/>
  </si>
  <si>
    <t>Water Resources</t>
    <phoneticPr fontId="3"/>
  </si>
  <si>
    <t>Water Input</t>
    <phoneticPr fontId="5"/>
  </si>
  <si>
    <t>Water usage</t>
    <phoneticPr fontId="5"/>
  </si>
  <si>
    <r>
      <t>Thousand m</t>
    </r>
    <r>
      <rPr>
        <vertAlign val="superscript"/>
        <sz val="11"/>
        <rFont val="Meiryo UI"/>
        <family val="3"/>
        <charset val="128"/>
      </rPr>
      <t>3</t>
    </r>
    <phoneticPr fontId="5"/>
  </si>
  <si>
    <t>Water usage by business segment</t>
    <phoneticPr fontId="5"/>
  </si>
  <si>
    <t>Breakdown of water usage</t>
    <phoneticPr fontId="5"/>
  </si>
  <si>
    <t>Surface water</t>
    <phoneticPr fontId="5"/>
  </si>
  <si>
    <t>Tap water</t>
    <phoneticPr fontId="5"/>
  </si>
  <si>
    <t>Industrial water, river water</t>
    <phoneticPr fontId="5"/>
  </si>
  <si>
    <t>Groundwater</t>
    <phoneticPr fontId="5"/>
  </si>
  <si>
    <t>Rain water</t>
    <phoneticPr fontId="5"/>
  </si>
  <si>
    <t>Water usage per unit of sales</t>
    <phoneticPr fontId="5"/>
  </si>
  <si>
    <t>m³/Million yen</t>
    <phoneticPr fontId="3"/>
  </si>
  <si>
    <t>Volume of water recycled</t>
    <phoneticPr fontId="5"/>
  </si>
  <si>
    <t>Water Effluents Discharged</t>
    <phoneticPr fontId="5"/>
  </si>
  <si>
    <t>Water effluents discharged</t>
    <phoneticPr fontId="5"/>
  </si>
  <si>
    <t>Water effluents discharged by business segment</t>
    <phoneticPr fontId="3"/>
  </si>
  <si>
    <t>Breakdown of water effluents discharged</t>
    <phoneticPr fontId="5"/>
  </si>
  <si>
    <t>Public water</t>
    <phoneticPr fontId="5"/>
  </si>
  <si>
    <t>Sewerage</t>
    <phoneticPr fontId="5"/>
  </si>
  <si>
    <t>Chemical Substance Management</t>
    <phoneticPr fontId="5"/>
  </si>
  <si>
    <t>Volume of PRTR Substances Handled</t>
    <phoneticPr fontId="5"/>
  </si>
  <si>
    <t>Volume of PRTR substances handled</t>
    <phoneticPr fontId="5"/>
  </si>
  <si>
    <r>
      <t>Volume of PRTR Substance Emissions</t>
    </r>
    <r>
      <rPr>
        <b/>
        <vertAlign val="superscript"/>
        <sz val="11"/>
        <color theme="1"/>
        <rFont val="Meiryo UI"/>
        <family val="3"/>
        <charset val="128"/>
      </rPr>
      <t>*1</t>
    </r>
    <phoneticPr fontId="5"/>
  </si>
  <si>
    <t>Volume of PRTR substance emissions</t>
    <phoneticPr fontId="5"/>
  </si>
  <si>
    <r>
      <t>Paper Products</t>
    </r>
    <r>
      <rPr>
        <vertAlign val="superscript"/>
        <sz val="11"/>
        <color theme="1"/>
        <rFont val="Meiryo UI"/>
        <family val="3"/>
        <charset val="128"/>
      </rPr>
      <t>*2</t>
    </r>
    <phoneticPr fontId="5"/>
  </si>
  <si>
    <t>Volume of PRTR substance emissions per unit of sales</t>
    <phoneticPr fontId="5"/>
  </si>
  <si>
    <t>kg/Million yen</t>
    <phoneticPr fontId="3"/>
  </si>
  <si>
    <t>*1 PRTR Substance Emissions are the total amount of PRTR substances released into the environment (air, public waters, and soil).
*2 The Paper Products business was transferred in April 2017.</t>
    <phoneticPr fontId="5"/>
  </si>
  <si>
    <r>
      <t>Breakdown of PRTR Substances Emissions</t>
    </r>
    <r>
      <rPr>
        <b/>
        <vertAlign val="superscript"/>
        <sz val="11"/>
        <color theme="1"/>
        <rFont val="Meiryo UI"/>
        <family val="3"/>
        <charset val="128"/>
      </rPr>
      <t>*</t>
    </r>
    <phoneticPr fontId="5"/>
  </si>
  <si>
    <t>By chemical substance</t>
    <phoneticPr fontId="5"/>
  </si>
  <si>
    <t>Toluene</t>
    <phoneticPr fontId="5"/>
  </si>
  <si>
    <t>Xylene</t>
    <phoneticPr fontId="3"/>
  </si>
  <si>
    <t>Antimony</t>
    <phoneticPr fontId="3"/>
  </si>
  <si>
    <t>Ethylbenzene</t>
    <phoneticPr fontId="3"/>
  </si>
  <si>
    <t>Phenol</t>
    <phoneticPr fontId="3"/>
  </si>
  <si>
    <t>1-bromopropane</t>
    <phoneticPr fontId="3"/>
  </si>
  <si>
    <t>Others</t>
    <phoneticPr fontId="5"/>
  </si>
  <si>
    <t>* PRTR Substance Emissions are the total amount of PRTR substances released into the environment (air, public waters, and soil).</t>
    <phoneticPr fontId="3"/>
  </si>
  <si>
    <t>Purification of Wastewater</t>
    <phoneticPr fontId="5"/>
  </si>
  <si>
    <t>Water quality</t>
    <phoneticPr fontId="5"/>
  </si>
  <si>
    <t>Amount of CODs emissions</t>
    <phoneticPr fontId="5"/>
  </si>
  <si>
    <t>Amount of CODs emissions per unit of sales</t>
    <phoneticPr fontId="5"/>
  </si>
  <si>
    <t>Amount of SSs emissions</t>
    <phoneticPr fontId="5"/>
  </si>
  <si>
    <t>Amount of SSs emissions per unit of sales</t>
    <phoneticPr fontId="3"/>
  </si>
  <si>
    <t>Atmospheric releases</t>
    <phoneticPr fontId="5"/>
  </si>
  <si>
    <t>SOx (sulfur oxides)</t>
    <phoneticPr fontId="5"/>
  </si>
  <si>
    <t>Amount of SOx emitterd per unit of sales</t>
    <phoneticPr fontId="3"/>
  </si>
  <si>
    <t>NOx (nitrogen oxides)</t>
    <phoneticPr fontId="5"/>
  </si>
  <si>
    <t>Amount of NOx emitterd per unit of sales</t>
    <phoneticPr fontId="3"/>
  </si>
  <si>
    <t>Soot and dust</t>
    <phoneticPr fontId="5"/>
  </si>
  <si>
    <t>Amount of soot and dust emitterd per unit of sales</t>
    <phoneticPr fontId="5"/>
  </si>
  <si>
    <t>VOCs</t>
    <phoneticPr fontId="5"/>
  </si>
  <si>
    <t>Amount of VOCs emitterd per unit of sales</t>
    <phoneticPr fontId="3"/>
  </si>
  <si>
    <t>Atmospheric Releases</t>
    <phoneticPr fontId="5"/>
  </si>
  <si>
    <t>Transport Volume</t>
    <phoneticPr fontId="5"/>
  </si>
  <si>
    <t>Transport volume</t>
    <phoneticPr fontId="5"/>
  </si>
  <si>
    <t>Million ton-km</t>
    <phoneticPr fontId="3"/>
  </si>
  <si>
    <t>Transport volume per unit of sales</t>
    <phoneticPr fontId="5"/>
  </si>
  <si>
    <t>ton-km/Million yen</t>
    <phoneticPr fontId="3"/>
  </si>
  <si>
    <t>* Data for FY2023 is based on land, sea, and air transportation volumes. Data until FY2022 are for land transportation volume.</t>
    <phoneticPr fontId="3"/>
  </si>
  <si>
    <r>
      <t>Thousand t-CO</t>
    </r>
    <r>
      <rPr>
        <sz val="8"/>
        <rFont val="Meiryo UI"/>
        <family val="3"/>
        <charset val="128"/>
      </rPr>
      <t>2e</t>
    </r>
    <r>
      <rPr>
        <sz val="11"/>
        <rFont val="Meiryo UI"/>
        <family val="3"/>
        <charset val="128"/>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</si>
</sst>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Red]\-#,##0.0"/>
    <numFmt numFmtId="177" formatCode="0.0"/>
    <numFmt numFmtId="178" formatCode="#,##0.000;[Red]\-#,##0.000"/>
    <numFmt numFmtId="180" formatCode="#,##0.0_ ;[Red]\-#,##0.0\ "/>
    <numFmt numFmtId="181" formatCode="#,##0.00000000000000_ ;[Red]\-#,##0.00000000000000\ "/>
    <numFmt numFmtId="182" formatCode="#,##0.00000;[Red]\-#,##0.00000"/>
    <numFmt numFmtId="183" formatCode="#,##0.00_ ;[Red]\-#,##0.00\ "/>
    <numFmt numFmtId="184" formatCode="#,##0.000000;[Red]\-#,##0.000000"/>
    <numFmt numFmtId="185" formatCode="0.0%&quot; &quot;"/>
  </numFmts>
  <fonts count="21" x14ac:knownFonts="1">
    <font>
      <sz val="9"/>
      <color theme="1"/>
      <name val="Meiryo UI"/>
      <family val="2"/>
      <charset val="128"/>
    </font>
    <font>
      <sz val="11"/>
      <color theme="1"/>
      <name val="游ゴシック"/>
      <family val="2"/>
      <charset val="128"/>
      <scheme val="minor"/>
    </font>
    <font>
      <sz val="9"/>
      <color theme="1"/>
      <name val="Meiryo UI"/>
      <family val="2"/>
      <charset val="128"/>
    </font>
    <font>
      <sz val="6"/>
      <name val="Meiryo UI"/>
      <family val="2"/>
      <charset val="128"/>
    </font>
    <font>
      <sz val="11"/>
      <color theme="1"/>
      <name val="游ゴシック"/>
      <family val="2"/>
      <charset val="128"/>
      <scheme val="minor"/>
    </font>
    <font>
      <sz val="6"/>
      <name val="游ゴシック"/>
      <family val="2"/>
      <charset val="128"/>
      <scheme val="minor"/>
    </font>
    <font>
      <b/>
      <sz val="12"/>
      <name val="Meiryo UI"/>
      <family val="3"/>
      <charset val="128"/>
    </font>
    <font>
      <sz val="11"/>
      <name val="Meiryo UI"/>
      <family val="3"/>
      <charset val="128"/>
    </font>
    <font>
      <b/>
      <sz val="11"/>
      <name val="Meiryo UI"/>
      <family val="3"/>
      <charset val="128"/>
    </font>
    <font>
      <vertAlign val="superscript"/>
      <sz val="11"/>
      <name val="Meiryo UI"/>
      <family val="3"/>
      <charset val="128"/>
    </font>
    <font>
      <sz val="8"/>
      <name val="Meiryo UI"/>
      <family val="3"/>
      <charset val="128"/>
    </font>
    <font>
      <b/>
      <vertAlign val="superscript"/>
      <sz val="11"/>
      <name val="Meiryo UI"/>
      <family val="3"/>
      <charset val="128"/>
    </font>
    <font>
      <sz val="11"/>
      <color rgb="FFFF0000"/>
      <name val="Meiryo UI"/>
      <family val="3"/>
      <charset val="128"/>
    </font>
    <font>
      <b/>
      <sz val="14"/>
      <color theme="1"/>
      <name val="Meiryo UI"/>
      <family val="3"/>
      <charset val="128"/>
    </font>
    <font>
      <sz val="11"/>
      <color theme="1"/>
      <name val="Meiryo UI"/>
      <family val="3"/>
      <charset val="128"/>
    </font>
    <font>
      <sz val="8"/>
      <color theme="1"/>
      <name val="Meiryo UI"/>
      <family val="3"/>
      <charset val="128"/>
    </font>
    <font>
      <sz val="12"/>
      <name val="Meiryo UI"/>
      <family val="3"/>
      <charset val="128"/>
    </font>
    <font>
      <vertAlign val="superscript"/>
      <sz val="11"/>
      <color theme="1"/>
      <name val="Meiryo UI"/>
      <family val="3"/>
      <charset val="128"/>
    </font>
    <font>
      <b/>
      <sz val="11"/>
      <color theme="1"/>
      <name val="Meiryo UI"/>
      <family val="3"/>
      <charset val="128"/>
    </font>
    <font>
      <b/>
      <sz val="12"/>
      <color theme="1"/>
      <name val="Meiryo UI"/>
      <family val="3"/>
      <charset val="128"/>
    </font>
    <font>
      <b/>
      <vertAlign val="superscript"/>
      <sz val="11"/>
      <color theme="1"/>
      <name val="Meiryo UI"/>
      <family val="3"/>
      <charset val="128"/>
    </font>
  </fonts>
  <fills count="5">
    <fill>
      <patternFill patternType="none"/>
    </fill>
    <fill>
      <patternFill patternType="gray125"/>
    </fill>
    <fill>
      <patternFill patternType="solid">
        <fgColor rgb="FFEDEDED"/>
        <bgColor indexed="64"/>
      </patternFill>
    </fill>
    <fill>
      <patternFill patternType="solid">
        <fgColor rgb="FFC00000"/>
        <bgColor indexed="64"/>
      </patternFill>
    </fill>
    <fill>
      <patternFill patternType="solid">
        <fgColor theme="0" tint="-0.14999847407452621"/>
        <bgColor indexed="64"/>
      </patternFill>
    </fill>
  </fills>
  <borders count="42">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right/>
      <top style="hair">
        <color indexed="64"/>
      </top>
      <bottom style="hair">
        <color indexed="64"/>
      </bottom>
      <diagonal/>
    </border>
    <border>
      <left/>
      <right style="thin">
        <color auto="1"/>
      </right>
      <top style="hair">
        <color indexed="64"/>
      </top>
      <bottom style="hair">
        <color indexed="64"/>
      </bottom>
      <diagonal/>
    </border>
    <border>
      <left style="thin">
        <color auto="1"/>
      </left>
      <right style="thin">
        <color auto="1"/>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auto="1"/>
      </left>
      <right style="thin">
        <color auto="1"/>
      </right>
      <top style="hair">
        <color indexed="64"/>
      </top>
      <bottom/>
      <diagonal/>
    </border>
    <border>
      <left style="thin">
        <color auto="1"/>
      </left>
      <right/>
      <top style="hair">
        <color indexed="64"/>
      </top>
      <bottom style="hair">
        <color indexed="64"/>
      </bottom>
      <diagonal/>
    </border>
    <border>
      <left/>
      <right style="hair">
        <color indexed="64"/>
      </right>
      <top/>
      <bottom style="thin">
        <color auto="1"/>
      </bottom>
      <diagonal/>
    </border>
    <border>
      <left style="hair">
        <color indexed="64"/>
      </left>
      <right style="thin">
        <color auto="1"/>
      </right>
      <top/>
      <bottom style="thin">
        <color auto="1"/>
      </bottom>
      <diagonal/>
    </border>
    <border>
      <left/>
      <right style="hair">
        <color indexed="64"/>
      </right>
      <top/>
      <bottom style="hair">
        <color indexed="64"/>
      </bottom>
      <diagonal/>
    </border>
    <border>
      <left style="hair">
        <color indexed="64"/>
      </left>
      <right style="thin">
        <color auto="1"/>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thin">
        <color auto="1"/>
      </bottom>
      <diagonal/>
    </border>
    <border>
      <left style="hair">
        <color indexed="64"/>
      </left>
      <right style="thin">
        <color auto="1"/>
      </right>
      <top style="hair">
        <color indexed="64"/>
      </top>
      <bottom style="thin">
        <color auto="1"/>
      </bottom>
      <diagonal/>
    </border>
  </borders>
  <cellStyleXfs count="7">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400">
    <xf numFmtId="0" fontId="0" fillId="0" borderId="0" xfId="0">
      <alignment vertical="center"/>
    </xf>
    <xf numFmtId="0" fontId="6" fillId="0" borderId="0" xfId="3" applyFont="1">
      <alignment vertical="center"/>
    </xf>
    <xf numFmtId="0" fontId="7" fillId="0" borderId="0" xfId="3" applyFont="1" applyAlignment="1">
      <alignment horizontal="left" vertical="center"/>
    </xf>
    <xf numFmtId="0" fontId="7" fillId="0" borderId="0" xfId="3" applyFont="1">
      <alignment vertical="center"/>
    </xf>
    <xf numFmtId="0" fontId="7" fillId="0" borderId="0" xfId="3" applyFont="1" applyAlignment="1">
      <alignment horizontal="center" vertical="center"/>
    </xf>
    <xf numFmtId="180" fontId="7" fillId="0" borderId="0" xfId="3" applyNumberFormat="1" applyFont="1">
      <alignment vertical="center"/>
    </xf>
    <xf numFmtId="0" fontId="8" fillId="0" borderId="0" xfId="3" applyFont="1">
      <alignment vertical="center"/>
    </xf>
    <xf numFmtId="0" fontId="8" fillId="2" borderId="7" xfId="3" applyFont="1" applyFill="1" applyBorder="1">
      <alignment vertical="center"/>
    </xf>
    <xf numFmtId="0" fontId="7" fillId="2" borderId="9" xfId="3" applyFont="1" applyFill="1" applyBorder="1" applyAlignment="1">
      <alignment horizontal="center" vertical="center"/>
    </xf>
    <xf numFmtId="0" fontId="7" fillId="2" borderId="9" xfId="3" applyFont="1" applyFill="1" applyBorder="1" applyAlignment="1">
      <alignment horizontal="center" vertical="center" wrapText="1"/>
    </xf>
    <xf numFmtId="0" fontId="7" fillId="2" borderId="8" xfId="3" applyFont="1" applyFill="1" applyBorder="1" applyAlignment="1">
      <alignment horizontal="center" vertical="center"/>
    </xf>
    <xf numFmtId="0" fontId="7" fillId="0" borderId="1" xfId="3" applyFont="1" applyBorder="1" applyAlignment="1">
      <alignment horizontal="left" vertical="center"/>
    </xf>
    <xf numFmtId="0" fontId="7" fillId="0" borderId="2" xfId="3" applyFont="1" applyBorder="1" applyAlignment="1">
      <alignment horizontal="center" vertical="center"/>
    </xf>
    <xf numFmtId="176" fontId="7" fillId="0" borderId="2" xfId="4" applyNumberFormat="1" applyFont="1" applyFill="1" applyBorder="1">
      <alignment vertical="center"/>
    </xf>
    <xf numFmtId="176" fontId="7" fillId="0" borderId="1" xfId="4" applyNumberFormat="1" applyFont="1" applyFill="1" applyBorder="1">
      <alignment vertical="center"/>
    </xf>
    <xf numFmtId="0" fontId="7" fillId="0" borderId="0" xfId="3" applyFont="1" applyAlignment="1">
      <alignment horizontal="left" vertical="center" indent="1"/>
    </xf>
    <xf numFmtId="0" fontId="7" fillId="0" borderId="17" xfId="3" applyFont="1" applyBorder="1" applyAlignment="1">
      <alignment horizontal="left" vertical="center"/>
    </xf>
    <xf numFmtId="0" fontId="7" fillId="0" borderId="9" xfId="3" applyFont="1" applyBorder="1" applyAlignment="1">
      <alignment horizontal="center" vertical="center"/>
    </xf>
    <xf numFmtId="176" fontId="7" fillId="0" borderId="9" xfId="3" applyNumberFormat="1" applyFont="1" applyBorder="1">
      <alignment vertical="center"/>
    </xf>
    <xf numFmtId="176" fontId="7" fillId="0" borderId="7" xfId="3" applyNumberFormat="1" applyFont="1" applyBorder="1">
      <alignment vertical="center"/>
    </xf>
    <xf numFmtId="0" fontId="7" fillId="0" borderId="15" xfId="3" applyFont="1" applyBorder="1" applyAlignment="1">
      <alignment horizontal="center" vertical="center"/>
    </xf>
    <xf numFmtId="176" fontId="7" fillId="0" borderId="19" xfId="4" applyNumberFormat="1" applyFont="1" applyFill="1" applyBorder="1">
      <alignment vertical="center"/>
    </xf>
    <xf numFmtId="176" fontId="7" fillId="0" borderId="20" xfId="4" applyNumberFormat="1" applyFont="1" applyFill="1" applyBorder="1">
      <alignment vertical="center"/>
    </xf>
    <xf numFmtId="0" fontId="7" fillId="0" borderId="1" xfId="3" applyFont="1" applyBorder="1">
      <alignment vertical="center"/>
    </xf>
    <xf numFmtId="0" fontId="7" fillId="0" borderId="7" xfId="3" applyFont="1" applyBorder="1">
      <alignment vertical="center"/>
    </xf>
    <xf numFmtId="176" fontId="7" fillId="0" borderId="9" xfId="4" applyNumberFormat="1" applyFont="1" applyFill="1" applyBorder="1">
      <alignment vertical="center"/>
    </xf>
    <xf numFmtId="176" fontId="7" fillId="0" borderId="7" xfId="4" applyNumberFormat="1" applyFont="1" applyFill="1" applyBorder="1">
      <alignment vertical="center"/>
    </xf>
    <xf numFmtId="0" fontId="7" fillId="0" borderId="19" xfId="3" applyFont="1" applyBorder="1" applyAlignment="1">
      <alignment horizontal="center" vertical="center"/>
    </xf>
    <xf numFmtId="9" fontId="7" fillId="0" borderId="0" xfId="2" applyFont="1" applyFill="1">
      <alignment vertical="center"/>
    </xf>
    <xf numFmtId="0" fontId="7" fillId="0" borderId="29" xfId="3" applyFont="1" applyBorder="1" applyAlignment="1">
      <alignment horizontal="center" vertical="center"/>
    </xf>
    <xf numFmtId="176" fontId="7" fillId="0" borderId="29" xfId="4" applyNumberFormat="1" applyFont="1" applyFill="1" applyBorder="1">
      <alignment vertical="center"/>
    </xf>
    <xf numFmtId="176" fontId="7" fillId="0" borderId="27" xfId="4" applyNumberFormat="1" applyFont="1" applyFill="1" applyBorder="1">
      <alignment vertical="center"/>
    </xf>
    <xf numFmtId="176" fontId="7" fillId="0" borderId="29" xfId="4" applyNumberFormat="1" applyFont="1" applyFill="1" applyBorder="1" applyAlignment="1">
      <alignment horizontal="right" vertical="center"/>
    </xf>
    <xf numFmtId="0" fontId="7" fillId="0" borderId="30" xfId="3" applyFont="1" applyBorder="1" applyAlignment="1">
      <alignment horizontal="left" vertical="center" indent="2"/>
    </xf>
    <xf numFmtId="0" fontId="7" fillId="0" borderId="31" xfId="3" applyFont="1" applyBorder="1" applyAlignment="1">
      <alignment horizontal="left" vertical="center" indent="2"/>
    </xf>
    <xf numFmtId="178" fontId="7" fillId="0" borderId="29" xfId="4" applyNumberFormat="1" applyFont="1" applyFill="1" applyBorder="1" applyAlignment="1">
      <alignment horizontal="right" vertical="center"/>
    </xf>
    <xf numFmtId="40" fontId="7" fillId="0" borderId="29" xfId="4" applyNumberFormat="1" applyFont="1" applyFill="1" applyBorder="1">
      <alignment vertical="center"/>
    </xf>
    <xf numFmtId="40" fontId="7" fillId="0" borderId="27" xfId="4" applyNumberFormat="1" applyFont="1" applyFill="1" applyBorder="1">
      <alignment vertical="center"/>
    </xf>
    <xf numFmtId="0" fontId="7" fillId="0" borderId="22" xfId="3" applyFont="1" applyBorder="1" applyAlignment="1">
      <alignment horizontal="center" vertical="center"/>
    </xf>
    <xf numFmtId="40" fontId="7" fillId="0" borderId="2" xfId="4" applyNumberFormat="1" applyFont="1" applyFill="1" applyBorder="1">
      <alignment vertical="center"/>
    </xf>
    <xf numFmtId="40" fontId="7" fillId="0" borderId="1" xfId="4" applyNumberFormat="1" applyFont="1" applyFill="1" applyBorder="1">
      <alignment vertical="center"/>
    </xf>
    <xf numFmtId="38" fontId="7" fillId="0" borderId="0" xfId="1" applyFont="1" applyFill="1" applyBorder="1">
      <alignment vertical="center"/>
    </xf>
    <xf numFmtId="38" fontId="7" fillId="0" borderId="0" xfId="1" applyFont="1" applyFill="1" applyAlignment="1">
      <alignment horizontal="center" vertical="center"/>
    </xf>
    <xf numFmtId="176" fontId="7" fillId="0" borderId="3" xfId="4" applyNumberFormat="1" applyFont="1" applyFill="1" applyBorder="1">
      <alignment vertical="center"/>
    </xf>
    <xf numFmtId="176" fontId="7" fillId="0" borderId="0" xfId="1" applyNumberFormat="1" applyFont="1" applyFill="1">
      <alignment vertical="center"/>
    </xf>
    <xf numFmtId="176" fontId="7" fillId="0" borderId="0" xfId="3" applyNumberFormat="1" applyFont="1">
      <alignment vertical="center"/>
    </xf>
    <xf numFmtId="176" fontId="7" fillId="0" borderId="2" xfId="4" applyNumberFormat="1" applyFont="1" applyFill="1" applyBorder="1" applyAlignment="1">
      <alignment horizontal="right" vertical="center" wrapText="1"/>
    </xf>
    <xf numFmtId="176" fontId="7" fillId="0" borderId="2" xfId="4" applyNumberFormat="1" applyFont="1" applyFill="1" applyBorder="1" applyAlignment="1">
      <alignment horizontal="right" vertical="center"/>
    </xf>
    <xf numFmtId="176" fontId="7" fillId="0" borderId="3" xfId="4" applyNumberFormat="1" applyFont="1" applyFill="1" applyBorder="1" applyAlignment="1">
      <alignment horizontal="right" vertical="center"/>
    </xf>
    <xf numFmtId="176" fontId="7" fillId="0" borderId="29" xfId="1" quotePrefix="1" applyNumberFormat="1" applyFont="1" applyFill="1" applyBorder="1" applyAlignment="1">
      <alignment horizontal="right" vertical="center"/>
    </xf>
    <xf numFmtId="176" fontId="7" fillId="0" borderId="0" xfId="4" applyNumberFormat="1" applyFont="1" applyFill="1" applyBorder="1" applyAlignment="1">
      <alignment vertical="center"/>
    </xf>
    <xf numFmtId="176" fontId="7" fillId="0" borderId="4" xfId="4" applyNumberFormat="1" applyFont="1" applyFill="1" applyBorder="1" applyAlignment="1">
      <alignment vertical="center"/>
    </xf>
    <xf numFmtId="176" fontId="7" fillId="0" borderId="11" xfId="4" applyNumberFormat="1" applyFont="1" applyFill="1" applyBorder="1" applyAlignment="1">
      <alignment vertical="center"/>
    </xf>
    <xf numFmtId="176" fontId="7" fillId="0" borderId="27" xfId="4" applyNumberFormat="1" applyFont="1" applyFill="1" applyBorder="1" applyAlignment="1">
      <alignment vertical="center"/>
    </xf>
    <xf numFmtId="176" fontId="7" fillId="0" borderId="29" xfId="4" applyNumberFormat="1" applyFont="1" applyFill="1" applyBorder="1" applyAlignment="1">
      <alignment vertical="center"/>
    </xf>
    <xf numFmtId="176" fontId="7" fillId="0" borderId="28" xfId="4" applyNumberFormat="1" applyFont="1" applyFill="1" applyBorder="1" applyAlignment="1">
      <alignment vertical="center"/>
    </xf>
    <xf numFmtId="176" fontId="7" fillId="0" borderId="4" xfId="1" applyNumberFormat="1" applyFont="1" applyFill="1" applyBorder="1" applyAlignment="1">
      <alignment vertical="center"/>
    </xf>
    <xf numFmtId="176" fontId="8" fillId="0" borderId="0" xfId="1" applyNumberFormat="1" applyFont="1" applyFill="1">
      <alignment vertical="center"/>
    </xf>
    <xf numFmtId="176" fontId="7" fillId="0" borderId="29" xfId="1" applyNumberFormat="1" applyFont="1" applyFill="1" applyBorder="1" applyAlignment="1">
      <alignment vertical="center"/>
    </xf>
    <xf numFmtId="176" fontId="7" fillId="0" borderId="19" xfId="1" applyNumberFormat="1" applyFont="1" applyFill="1" applyBorder="1" applyAlignment="1">
      <alignment vertical="center"/>
    </xf>
    <xf numFmtId="176" fontId="7" fillId="0" borderId="19" xfId="4" applyNumberFormat="1" applyFont="1" applyFill="1" applyBorder="1" applyAlignment="1">
      <alignment vertical="center"/>
    </xf>
    <xf numFmtId="176" fontId="7" fillId="0" borderId="20" xfId="4" applyNumberFormat="1" applyFont="1" applyFill="1" applyBorder="1" applyAlignment="1">
      <alignment vertical="center"/>
    </xf>
    <xf numFmtId="176" fontId="7" fillId="0" borderId="21" xfId="4" applyNumberFormat="1" applyFont="1" applyFill="1" applyBorder="1" applyAlignment="1">
      <alignment vertical="center"/>
    </xf>
    <xf numFmtId="176" fontId="7" fillId="0" borderId="33" xfId="4" applyNumberFormat="1" applyFont="1" applyFill="1" applyBorder="1" applyAlignment="1">
      <alignment horizontal="right" vertical="center"/>
    </xf>
    <xf numFmtId="176" fontId="7" fillId="0" borderId="2" xfId="1" applyNumberFormat="1" applyFont="1" applyFill="1" applyBorder="1" applyAlignment="1">
      <alignment vertical="center"/>
    </xf>
    <xf numFmtId="176" fontId="7" fillId="0" borderId="2" xfId="4" applyNumberFormat="1" applyFont="1" applyFill="1" applyBorder="1" applyAlignment="1">
      <alignment vertical="center"/>
    </xf>
    <xf numFmtId="176" fontId="7" fillId="0" borderId="1" xfId="4" applyNumberFormat="1" applyFont="1" applyFill="1" applyBorder="1" applyAlignment="1">
      <alignment vertical="center"/>
    </xf>
    <xf numFmtId="176" fontId="7" fillId="0" borderId="10" xfId="4" applyNumberFormat="1" applyFont="1" applyFill="1" applyBorder="1" applyAlignment="1">
      <alignment vertical="center"/>
    </xf>
    <xf numFmtId="176" fontId="7" fillId="0" borderId="9" xfId="4" applyNumberFormat="1" applyFont="1" applyFill="1" applyBorder="1" applyAlignment="1">
      <alignment vertical="center"/>
    </xf>
    <xf numFmtId="176" fontId="7" fillId="0" borderId="7" xfId="4" applyNumberFormat="1" applyFont="1" applyFill="1" applyBorder="1" applyAlignment="1">
      <alignment vertical="center"/>
    </xf>
    <xf numFmtId="176" fontId="7" fillId="0" borderId="8" xfId="4" applyNumberFormat="1" applyFont="1" applyFill="1" applyBorder="1" applyAlignment="1">
      <alignment horizontal="right" vertical="center"/>
    </xf>
    <xf numFmtId="176" fontId="7" fillId="0" borderId="19" xfId="4" applyNumberFormat="1" applyFont="1" applyFill="1" applyBorder="1" applyAlignment="1">
      <alignment horizontal="right" vertical="center"/>
    </xf>
    <xf numFmtId="176" fontId="7" fillId="0" borderId="20" xfId="4" applyNumberFormat="1" applyFont="1" applyFill="1" applyBorder="1" applyAlignment="1">
      <alignment horizontal="right" vertical="center"/>
    </xf>
    <xf numFmtId="176" fontId="7" fillId="0" borderId="29" xfId="4" quotePrefix="1" applyNumberFormat="1" applyFont="1" applyFill="1" applyBorder="1" applyAlignment="1">
      <alignment horizontal="right" vertical="center"/>
    </xf>
    <xf numFmtId="176" fontId="7" fillId="0" borderId="33" xfId="4" applyNumberFormat="1" applyFont="1" applyFill="1" applyBorder="1" applyAlignment="1">
      <alignment vertical="center"/>
    </xf>
    <xf numFmtId="176" fontId="7" fillId="0" borderId="22" xfId="4" applyNumberFormat="1" applyFont="1" applyFill="1" applyBorder="1" applyAlignment="1">
      <alignment vertical="center"/>
    </xf>
    <xf numFmtId="176" fontId="7" fillId="0" borderId="25" xfId="4" applyNumberFormat="1" applyFont="1" applyFill="1" applyBorder="1" applyAlignment="1">
      <alignment vertical="center"/>
    </xf>
    <xf numFmtId="176" fontId="7" fillId="0" borderId="23" xfId="4" applyNumberFormat="1" applyFont="1" applyFill="1" applyBorder="1" applyAlignment="1">
      <alignment vertical="center"/>
    </xf>
    <xf numFmtId="0" fontId="7" fillId="0" borderId="0" xfId="3" applyFont="1" applyAlignment="1">
      <alignment horizontal="left" vertical="center" wrapText="1"/>
    </xf>
    <xf numFmtId="38" fontId="7" fillId="0" borderId="0" xfId="1" applyFont="1" applyFill="1">
      <alignment vertical="center"/>
    </xf>
    <xf numFmtId="176" fontId="7" fillId="0" borderId="22" xfId="1" applyNumberFormat="1" applyFont="1" applyFill="1" applyBorder="1" applyAlignment="1">
      <alignment horizontal="right" vertical="center" wrapText="1"/>
    </xf>
    <xf numFmtId="176" fontId="7" fillId="0" borderId="23" xfId="1" applyNumberFormat="1" applyFont="1" applyFill="1" applyBorder="1" applyAlignment="1">
      <alignment horizontal="right" vertical="center"/>
    </xf>
    <xf numFmtId="176" fontId="7" fillId="0" borderId="26" xfId="1" applyNumberFormat="1" applyFont="1" applyFill="1" applyBorder="1" applyAlignment="1">
      <alignment horizontal="right" vertical="center" wrapText="1"/>
    </xf>
    <xf numFmtId="176" fontId="7" fillId="0" borderId="12" xfId="1" applyNumberFormat="1" applyFont="1" applyFill="1" applyBorder="1" applyAlignment="1">
      <alignment horizontal="right" vertical="center"/>
    </xf>
    <xf numFmtId="9" fontId="7" fillId="0" borderId="29" xfId="2" applyFont="1" applyFill="1" applyBorder="1" applyAlignment="1">
      <alignment horizontal="right" vertical="center"/>
    </xf>
    <xf numFmtId="9" fontId="7" fillId="0" borderId="33" xfId="2" applyFont="1" applyFill="1" applyBorder="1" applyAlignment="1">
      <alignment horizontal="right" vertical="center"/>
    </xf>
    <xf numFmtId="176" fontId="7" fillId="0" borderId="29" xfId="1" applyNumberFormat="1" applyFont="1" applyFill="1" applyBorder="1" applyAlignment="1">
      <alignment horizontal="right" vertical="center" wrapText="1"/>
    </xf>
    <xf numFmtId="176" fontId="7" fillId="0" borderId="33" xfId="1" applyNumberFormat="1" applyFont="1" applyFill="1" applyBorder="1" applyAlignment="1">
      <alignment horizontal="right" vertical="center"/>
    </xf>
    <xf numFmtId="0" fontId="7" fillId="0" borderId="1" xfId="3" applyFont="1" applyBorder="1" applyAlignment="1">
      <alignment horizontal="left" vertical="center" wrapText="1"/>
    </xf>
    <xf numFmtId="9" fontId="7" fillId="0" borderId="22" xfId="2" applyFont="1" applyFill="1" applyBorder="1" applyAlignment="1">
      <alignment horizontal="right" vertical="center" wrapText="1"/>
    </xf>
    <xf numFmtId="9" fontId="7" fillId="0" borderId="23" xfId="2" applyFont="1" applyFill="1" applyBorder="1" applyAlignment="1">
      <alignment horizontal="right" vertical="center"/>
    </xf>
    <xf numFmtId="176" fontId="7" fillId="0" borderId="0" xfId="4" applyNumberFormat="1" applyFont="1" applyFill="1" applyBorder="1">
      <alignment vertical="center"/>
    </xf>
    <xf numFmtId="176" fontId="7" fillId="0" borderId="10" xfId="4" applyNumberFormat="1" applyFont="1" applyFill="1" applyBorder="1">
      <alignment vertical="center"/>
    </xf>
    <xf numFmtId="176" fontId="7" fillId="0" borderId="21" xfId="4" applyNumberFormat="1" applyFont="1" applyFill="1" applyBorder="1">
      <alignment vertical="center"/>
    </xf>
    <xf numFmtId="176" fontId="7" fillId="0" borderId="20" xfId="1" applyNumberFormat="1" applyFont="1" applyFill="1" applyBorder="1">
      <alignment vertical="center"/>
    </xf>
    <xf numFmtId="176" fontId="7" fillId="0" borderId="28" xfId="4" applyNumberFormat="1" applyFont="1" applyFill="1" applyBorder="1">
      <alignment vertical="center"/>
    </xf>
    <xf numFmtId="176" fontId="7" fillId="0" borderId="27" xfId="1" applyNumberFormat="1" applyFont="1" applyFill="1" applyBorder="1">
      <alignment vertical="center"/>
    </xf>
    <xf numFmtId="176" fontId="7" fillId="0" borderId="24" xfId="4" applyNumberFormat="1" applyFont="1" applyFill="1" applyBorder="1">
      <alignment vertical="center"/>
    </xf>
    <xf numFmtId="176" fontId="7" fillId="0" borderId="25" xfId="1" applyNumberFormat="1" applyFont="1" applyFill="1" applyBorder="1">
      <alignment vertical="center"/>
    </xf>
    <xf numFmtId="176" fontId="7" fillId="0" borderId="0" xfId="4" applyNumberFormat="1" applyFont="1" applyFill="1" applyBorder="1" applyAlignment="1">
      <alignment horizontal="left" vertical="center" wrapText="1"/>
    </xf>
    <xf numFmtId="40" fontId="7" fillId="0" borderId="0" xfId="3" applyNumberFormat="1" applyFont="1">
      <alignment vertical="center"/>
    </xf>
    <xf numFmtId="40" fontId="7" fillId="0" borderId="0" xfId="1" applyNumberFormat="1" applyFont="1" applyFill="1">
      <alignment vertical="center"/>
    </xf>
    <xf numFmtId="40" fontId="7" fillId="0" borderId="2" xfId="3" applyNumberFormat="1" applyFont="1" applyBorder="1">
      <alignment vertical="center"/>
    </xf>
    <xf numFmtId="40" fontId="7" fillId="0" borderId="9" xfId="3" applyNumberFormat="1" applyFont="1" applyBorder="1">
      <alignment vertical="center"/>
    </xf>
    <xf numFmtId="40" fontId="7" fillId="0" borderId="19" xfId="4" applyNumberFormat="1" applyFont="1" applyFill="1" applyBorder="1">
      <alignment vertical="center"/>
    </xf>
    <xf numFmtId="40" fontId="7" fillId="0" borderId="29" xfId="1" applyNumberFormat="1" applyFont="1" applyFill="1" applyBorder="1" applyAlignment="1">
      <alignment horizontal="right" vertical="center"/>
    </xf>
    <xf numFmtId="40" fontId="7" fillId="0" borderId="2" xfId="1" applyNumberFormat="1" applyFont="1" applyFill="1" applyBorder="1" applyAlignment="1">
      <alignment horizontal="right" vertical="center"/>
    </xf>
    <xf numFmtId="40" fontId="7" fillId="0" borderId="2" xfId="1" applyNumberFormat="1" applyFont="1" applyFill="1" applyBorder="1">
      <alignment vertical="center"/>
    </xf>
    <xf numFmtId="40" fontId="7" fillId="0" borderId="9" xfId="4" applyNumberFormat="1" applyFont="1" applyFill="1" applyBorder="1">
      <alignment vertical="center"/>
    </xf>
    <xf numFmtId="181" fontId="7" fillId="0" borderId="0" xfId="3" applyNumberFormat="1" applyFont="1">
      <alignment vertical="center"/>
    </xf>
    <xf numFmtId="40" fontId="7" fillId="0" borderId="0" xfId="4" applyNumberFormat="1" applyFont="1" applyFill="1" applyBorder="1">
      <alignment vertical="center"/>
    </xf>
    <xf numFmtId="0" fontId="8" fillId="0" borderId="0" xfId="3" applyFont="1" applyAlignment="1">
      <alignment horizontal="left" vertical="center"/>
    </xf>
    <xf numFmtId="0" fontId="7" fillId="0" borderId="4" xfId="3" applyFont="1" applyBorder="1" applyAlignment="1">
      <alignment horizontal="center" vertical="center"/>
    </xf>
    <xf numFmtId="40" fontId="7" fillId="0" borderId="29" xfId="4" applyNumberFormat="1" applyFont="1" applyFill="1" applyBorder="1" applyAlignment="1">
      <alignment horizontal="right" vertical="center"/>
    </xf>
    <xf numFmtId="0" fontId="7" fillId="0" borderId="32" xfId="3" applyFont="1" applyBorder="1" applyAlignment="1">
      <alignment horizontal="center" vertical="center"/>
    </xf>
    <xf numFmtId="40" fontId="7" fillId="0" borderId="27" xfId="4" applyNumberFormat="1" applyFont="1" applyFill="1" applyBorder="1" applyAlignment="1">
      <alignment horizontal="right" vertical="center"/>
    </xf>
    <xf numFmtId="183" fontId="7" fillId="0" borderId="0" xfId="3" applyNumberFormat="1" applyFont="1" applyAlignment="1">
      <alignment horizontal="left" vertical="center" wrapText="1"/>
    </xf>
    <xf numFmtId="38" fontId="7" fillId="0" borderId="1" xfId="1" applyFont="1" applyFill="1" applyBorder="1">
      <alignment vertical="center"/>
    </xf>
    <xf numFmtId="176" fontId="7" fillId="0" borderId="4" xfId="4" applyNumberFormat="1" applyFont="1" applyFill="1" applyBorder="1">
      <alignment vertical="center"/>
    </xf>
    <xf numFmtId="0" fontId="7" fillId="0" borderId="1" xfId="3" applyFont="1" applyBorder="1" applyAlignment="1">
      <alignment horizontal="center" vertical="center"/>
    </xf>
    <xf numFmtId="176" fontId="7" fillId="0" borderId="22" xfId="4" applyNumberFormat="1" applyFont="1" applyFill="1" applyBorder="1">
      <alignment vertical="center"/>
    </xf>
    <xf numFmtId="176" fontId="7" fillId="0" borderId="25" xfId="4" applyNumberFormat="1" applyFont="1" applyFill="1" applyBorder="1">
      <alignment vertical="center"/>
    </xf>
    <xf numFmtId="177" fontId="7" fillId="0" borderId="0" xfId="3" applyNumberFormat="1" applyFont="1">
      <alignment vertical="center"/>
    </xf>
    <xf numFmtId="176" fontId="7" fillId="0" borderId="0" xfId="1" applyNumberFormat="1" applyFont="1" applyFill="1" applyBorder="1">
      <alignment vertical="center"/>
    </xf>
    <xf numFmtId="38" fontId="7" fillId="0" borderId="9" xfId="1" applyFont="1" applyFill="1" applyBorder="1">
      <alignment vertical="center"/>
    </xf>
    <xf numFmtId="38" fontId="7" fillId="0" borderId="7" xfId="1" applyFont="1" applyFill="1" applyBorder="1">
      <alignment vertical="center"/>
    </xf>
    <xf numFmtId="38" fontId="7" fillId="0" borderId="29" xfId="1" applyFont="1" applyFill="1" applyBorder="1">
      <alignment vertical="center"/>
    </xf>
    <xf numFmtId="38" fontId="7" fillId="0" borderId="29" xfId="1" applyFont="1" applyFill="1" applyBorder="1" applyAlignment="1">
      <alignment horizontal="right" vertical="center"/>
    </xf>
    <xf numFmtId="38" fontId="7" fillId="0" borderId="27" xfId="1" applyFont="1" applyFill="1" applyBorder="1">
      <alignment vertical="center"/>
    </xf>
    <xf numFmtId="38" fontId="7" fillId="0" borderId="33" xfId="1" applyFont="1" applyFill="1" applyBorder="1" applyAlignment="1">
      <alignment horizontal="right" vertical="center"/>
    </xf>
    <xf numFmtId="38" fontId="7" fillId="0" borderId="22" xfId="1" applyFont="1" applyFill="1" applyBorder="1">
      <alignment vertical="center"/>
    </xf>
    <xf numFmtId="38" fontId="7" fillId="0" borderId="25" xfId="1" applyFont="1" applyFill="1" applyBorder="1">
      <alignment vertical="center"/>
    </xf>
    <xf numFmtId="38" fontId="7" fillId="0" borderId="19" xfId="1" applyFont="1" applyFill="1" applyBorder="1">
      <alignment vertical="center"/>
    </xf>
    <xf numFmtId="38" fontId="7" fillId="0" borderId="20" xfId="1" applyFont="1" applyFill="1" applyBorder="1">
      <alignment vertical="center"/>
    </xf>
    <xf numFmtId="38" fontId="7" fillId="0" borderId="4" xfId="1" applyFont="1" applyFill="1" applyBorder="1">
      <alignment vertical="center"/>
    </xf>
    <xf numFmtId="38" fontId="7" fillId="0" borderId="2" xfId="1" applyFont="1" applyFill="1" applyBorder="1">
      <alignment vertical="center"/>
    </xf>
    <xf numFmtId="38" fontId="7" fillId="0" borderId="2" xfId="1" applyFont="1" applyFill="1" applyBorder="1" applyAlignment="1">
      <alignment vertical="center"/>
    </xf>
    <xf numFmtId="38" fontId="7" fillId="0" borderId="1" xfId="1" applyFont="1" applyFill="1" applyBorder="1" applyAlignment="1">
      <alignment vertical="center"/>
    </xf>
    <xf numFmtId="176" fontId="7" fillId="0" borderId="0" xfId="4" applyNumberFormat="1" applyFont="1" applyFill="1">
      <alignment vertical="center"/>
    </xf>
    <xf numFmtId="0" fontId="7" fillId="0" borderId="3" xfId="3" applyFont="1" applyBorder="1" applyAlignment="1">
      <alignment horizontal="center" vertical="center"/>
    </xf>
    <xf numFmtId="38" fontId="7" fillId="0" borderId="2" xfId="4" applyFont="1" applyFill="1" applyBorder="1">
      <alignment vertical="center"/>
    </xf>
    <xf numFmtId="38" fontId="7" fillId="0" borderId="3" xfId="4" applyFont="1" applyFill="1" applyBorder="1">
      <alignment vertical="center"/>
    </xf>
    <xf numFmtId="176" fontId="7" fillId="0" borderId="33" xfId="4" applyNumberFormat="1" applyFont="1" applyFill="1" applyBorder="1" applyAlignment="1">
      <alignment horizontal="center" vertical="center"/>
    </xf>
    <xf numFmtId="176" fontId="7" fillId="0" borderId="33" xfId="4" applyNumberFormat="1" applyFont="1" applyFill="1" applyBorder="1">
      <alignment vertical="center"/>
    </xf>
    <xf numFmtId="176" fontId="7" fillId="0" borderId="2" xfId="4" applyNumberFormat="1" applyFont="1" applyFill="1" applyBorder="1" applyAlignment="1">
      <alignment horizontal="center" vertical="center"/>
    </xf>
    <xf numFmtId="182" fontId="7" fillId="0" borderId="0" xfId="3" applyNumberFormat="1" applyFont="1">
      <alignment vertical="center"/>
    </xf>
    <xf numFmtId="178" fontId="7" fillId="0" borderId="9" xfId="4" applyNumberFormat="1" applyFont="1" applyFill="1" applyBorder="1">
      <alignment vertical="center"/>
    </xf>
    <xf numFmtId="178" fontId="7" fillId="0" borderId="7" xfId="4" applyNumberFormat="1" applyFont="1" applyFill="1" applyBorder="1">
      <alignment vertical="center"/>
    </xf>
    <xf numFmtId="177" fontId="7" fillId="0" borderId="21" xfId="3" applyNumberFormat="1" applyFont="1" applyBorder="1">
      <alignment vertical="center"/>
    </xf>
    <xf numFmtId="176" fontId="7" fillId="0" borderId="24" xfId="4" applyNumberFormat="1" applyFont="1" applyFill="1" applyBorder="1" applyAlignment="1">
      <alignment vertical="center"/>
    </xf>
    <xf numFmtId="176" fontId="7" fillId="0" borderId="15" xfId="4" applyNumberFormat="1" applyFont="1" applyFill="1" applyBorder="1">
      <alignment vertical="center"/>
    </xf>
    <xf numFmtId="2" fontId="7" fillId="0" borderId="22" xfId="4" applyNumberFormat="1" applyFont="1" applyFill="1" applyBorder="1" applyAlignment="1">
      <alignment vertical="center"/>
    </xf>
    <xf numFmtId="2" fontId="7" fillId="0" borderId="25" xfId="4" applyNumberFormat="1" applyFont="1" applyFill="1" applyBorder="1">
      <alignment vertical="center"/>
    </xf>
    <xf numFmtId="176" fontId="7" fillId="0" borderId="14" xfId="4" applyNumberFormat="1" applyFont="1" applyFill="1" applyBorder="1">
      <alignment vertical="center"/>
    </xf>
    <xf numFmtId="40" fontId="7" fillId="0" borderId="2" xfId="4" applyNumberFormat="1" applyFont="1" applyFill="1" applyBorder="1" applyAlignment="1">
      <alignment vertical="center"/>
    </xf>
    <xf numFmtId="0" fontId="7" fillId="0" borderId="1" xfId="3" applyFont="1" applyBorder="1" applyAlignment="1">
      <alignment horizontal="right"/>
    </xf>
    <xf numFmtId="40" fontId="7" fillId="0" borderId="22" xfId="4" applyNumberFormat="1" applyFont="1" applyFill="1" applyBorder="1">
      <alignment vertical="center"/>
    </xf>
    <xf numFmtId="40" fontId="7" fillId="0" borderId="25" xfId="4" applyNumberFormat="1" applyFont="1" applyFill="1" applyBorder="1">
      <alignment vertical="center"/>
    </xf>
    <xf numFmtId="0" fontId="7" fillId="0" borderId="0" xfId="3" applyFont="1" applyAlignment="1">
      <alignment horizontal="center"/>
    </xf>
    <xf numFmtId="0" fontId="8" fillId="0" borderId="0" xfId="3" applyFont="1" applyAlignment="1">
      <alignment horizontal="center" vertical="center"/>
    </xf>
    <xf numFmtId="40" fontId="7" fillId="0" borderId="8" xfId="4" applyNumberFormat="1" applyFont="1" applyFill="1" applyBorder="1">
      <alignment vertical="center"/>
    </xf>
    <xf numFmtId="176" fontId="7" fillId="0" borderId="18" xfId="4" applyNumberFormat="1" applyFont="1" applyFill="1" applyBorder="1" applyAlignment="1">
      <alignment vertical="center"/>
    </xf>
    <xf numFmtId="176" fontId="7" fillId="0" borderId="13" xfId="4" applyNumberFormat="1" applyFont="1" applyFill="1" applyBorder="1" applyAlignment="1">
      <alignment vertical="center"/>
    </xf>
    <xf numFmtId="178" fontId="7" fillId="0" borderId="0" xfId="1" applyNumberFormat="1" applyFont="1" applyFill="1">
      <alignment vertical="center"/>
    </xf>
    <xf numFmtId="182" fontId="7" fillId="0" borderId="0" xfId="1" applyNumberFormat="1" applyFont="1" applyFill="1">
      <alignment vertical="center"/>
    </xf>
    <xf numFmtId="176" fontId="7" fillId="0" borderId="9" xfId="1" applyNumberFormat="1" applyFont="1" applyFill="1" applyBorder="1">
      <alignment vertical="center"/>
    </xf>
    <xf numFmtId="176" fontId="7" fillId="0" borderId="7" xfId="1" applyNumberFormat="1" applyFont="1" applyFill="1" applyBorder="1">
      <alignment vertical="center"/>
    </xf>
    <xf numFmtId="0" fontId="12" fillId="0" borderId="0" xfId="3" applyFont="1">
      <alignment vertical="center"/>
    </xf>
    <xf numFmtId="184" fontId="7" fillId="0" borderId="0" xfId="3" applyNumberFormat="1" applyFont="1">
      <alignment vertical="center"/>
    </xf>
    <xf numFmtId="176" fontId="7" fillId="0" borderId="8" xfId="3" applyNumberFormat="1" applyFont="1" applyBorder="1">
      <alignment vertical="center"/>
    </xf>
    <xf numFmtId="176" fontId="7" fillId="0" borderId="18" xfId="4" applyNumberFormat="1" applyFont="1" applyFill="1" applyBorder="1">
      <alignment vertical="center"/>
    </xf>
    <xf numFmtId="176" fontId="7" fillId="0" borderId="8" xfId="4" applyNumberFormat="1" applyFont="1" applyFill="1" applyBorder="1">
      <alignment vertical="center"/>
    </xf>
    <xf numFmtId="40" fontId="7" fillId="0" borderId="33" xfId="4" applyNumberFormat="1" applyFont="1" applyFill="1" applyBorder="1">
      <alignment vertical="center"/>
    </xf>
    <xf numFmtId="40" fontId="7" fillId="0" borderId="3" xfId="4" applyNumberFormat="1" applyFont="1" applyFill="1" applyBorder="1">
      <alignment vertical="center"/>
    </xf>
    <xf numFmtId="176" fontId="7" fillId="0" borderId="5" xfId="4" applyNumberFormat="1" applyFont="1" applyFill="1" applyBorder="1" applyAlignment="1">
      <alignment vertical="center"/>
    </xf>
    <xf numFmtId="176" fontId="7" fillId="0" borderId="3" xfId="4" applyNumberFormat="1" applyFont="1" applyFill="1" applyBorder="1" applyAlignment="1">
      <alignment vertical="center"/>
    </xf>
    <xf numFmtId="176" fontId="7" fillId="0" borderId="18" xfId="1" applyNumberFormat="1" applyFont="1" applyFill="1" applyBorder="1">
      <alignment vertical="center"/>
    </xf>
    <xf numFmtId="176" fontId="7" fillId="0" borderId="33" xfId="1" applyNumberFormat="1" applyFont="1" applyFill="1" applyBorder="1">
      <alignment vertical="center"/>
    </xf>
    <xf numFmtId="176" fontId="7" fillId="0" borderId="23" xfId="1" applyNumberFormat="1" applyFont="1" applyFill="1" applyBorder="1">
      <alignment vertical="center"/>
    </xf>
    <xf numFmtId="40" fontId="7" fillId="0" borderId="18" xfId="4" applyNumberFormat="1" applyFont="1" applyFill="1" applyBorder="1">
      <alignment vertical="center"/>
    </xf>
    <xf numFmtId="40" fontId="7" fillId="0" borderId="3" xfId="1" applyNumberFormat="1" applyFont="1" applyFill="1" applyBorder="1">
      <alignment vertical="center"/>
    </xf>
    <xf numFmtId="40" fontId="7" fillId="0" borderId="33" xfId="4" applyNumberFormat="1" applyFont="1" applyFill="1" applyBorder="1" applyAlignment="1">
      <alignment horizontal="right" vertical="center"/>
    </xf>
    <xf numFmtId="176" fontId="7" fillId="0" borderId="5" xfId="4" applyNumberFormat="1" applyFont="1" applyFill="1" applyBorder="1">
      <alignment vertical="center"/>
    </xf>
    <xf numFmtId="38" fontId="7" fillId="0" borderId="8" xfId="4" applyFont="1" applyFill="1" applyBorder="1">
      <alignment vertical="center"/>
    </xf>
    <xf numFmtId="176" fontId="7" fillId="0" borderId="23" xfId="4" applyNumberFormat="1" applyFont="1" applyFill="1" applyBorder="1">
      <alignment vertical="center"/>
    </xf>
    <xf numFmtId="38" fontId="7" fillId="0" borderId="8" xfId="1" applyFont="1" applyFill="1" applyBorder="1">
      <alignment vertical="center"/>
    </xf>
    <xf numFmtId="38" fontId="7" fillId="0" borderId="33" xfId="1" applyFont="1" applyFill="1" applyBorder="1">
      <alignment vertical="center"/>
    </xf>
    <xf numFmtId="38" fontId="7" fillId="0" borderId="23" xfId="1" applyFont="1" applyFill="1" applyBorder="1">
      <alignment vertical="center"/>
    </xf>
    <xf numFmtId="38" fontId="7" fillId="0" borderId="18" xfId="1" applyFont="1" applyFill="1" applyBorder="1">
      <alignment vertical="center"/>
    </xf>
    <xf numFmtId="38" fontId="7" fillId="0" borderId="5" xfId="1" applyFont="1" applyFill="1" applyBorder="1">
      <alignment vertical="center"/>
    </xf>
    <xf numFmtId="176" fontId="7" fillId="0" borderId="8" xfId="1" applyNumberFormat="1" applyFont="1" applyFill="1" applyBorder="1">
      <alignment vertical="center"/>
    </xf>
    <xf numFmtId="38" fontId="7" fillId="0" borderId="3" xfId="1" applyFont="1" applyFill="1" applyBorder="1" applyAlignment="1">
      <alignment vertical="center"/>
    </xf>
    <xf numFmtId="176" fontId="7" fillId="0" borderId="18" xfId="4" applyNumberFormat="1" applyFont="1" applyFill="1" applyBorder="1" applyAlignment="1">
      <alignment horizontal="right" vertical="center"/>
    </xf>
    <xf numFmtId="176" fontId="7" fillId="0" borderId="13" xfId="4" applyNumberFormat="1" applyFont="1" applyFill="1" applyBorder="1">
      <alignment vertical="center"/>
    </xf>
    <xf numFmtId="2" fontId="7" fillId="0" borderId="23" xfId="4" applyNumberFormat="1" applyFont="1" applyFill="1" applyBorder="1">
      <alignment vertical="center"/>
    </xf>
    <xf numFmtId="40" fontId="7" fillId="0" borderId="23" xfId="4" applyNumberFormat="1" applyFont="1" applyFill="1" applyBorder="1">
      <alignment vertical="center"/>
    </xf>
    <xf numFmtId="2" fontId="7" fillId="0" borderId="0" xfId="3" applyNumberFormat="1" applyFont="1">
      <alignment vertical="center"/>
    </xf>
    <xf numFmtId="176" fontId="7" fillId="0" borderId="6" xfId="4" applyNumberFormat="1" applyFont="1" applyFill="1" applyBorder="1">
      <alignment vertical="center"/>
    </xf>
    <xf numFmtId="178" fontId="7" fillId="0" borderId="8" xfId="4" applyNumberFormat="1" applyFont="1" applyFill="1" applyBorder="1">
      <alignment vertical="center"/>
    </xf>
    <xf numFmtId="183" fontId="7" fillId="0" borderId="0" xfId="3" applyNumberFormat="1" applyFont="1">
      <alignment vertical="center"/>
    </xf>
    <xf numFmtId="0" fontId="7" fillId="0" borderId="1" xfId="0" applyFont="1" applyBorder="1">
      <alignment vertical="center"/>
    </xf>
    <xf numFmtId="0" fontId="7" fillId="0" borderId="7" xfId="0" applyFont="1" applyBorder="1">
      <alignment vertical="center"/>
    </xf>
    <xf numFmtId="0" fontId="7" fillId="0" borderId="20" xfId="0" applyFont="1" applyBorder="1">
      <alignment vertical="center"/>
    </xf>
    <xf numFmtId="0" fontId="7" fillId="0" borderId="27" xfId="0" applyFont="1" applyBorder="1">
      <alignment vertical="center"/>
    </xf>
    <xf numFmtId="0" fontId="13" fillId="0" borderId="0" xfId="0" applyFont="1">
      <alignment vertical="center"/>
    </xf>
    <xf numFmtId="0" fontId="14" fillId="0" borderId="0" xfId="0" applyFont="1" applyAlignment="1">
      <alignment horizontal="left" vertical="center"/>
    </xf>
    <xf numFmtId="0" fontId="14" fillId="0" borderId="0" xfId="0" applyFont="1">
      <alignment vertical="center"/>
    </xf>
    <xf numFmtId="0" fontId="14" fillId="0" borderId="0" xfId="0" applyFont="1" applyAlignment="1">
      <alignment horizontal="center" vertical="center"/>
    </xf>
    <xf numFmtId="0" fontId="14" fillId="0" borderId="0" xfId="0" applyFont="1" applyAlignment="1">
      <alignment horizontal="right" vertical="center"/>
    </xf>
    <xf numFmtId="185" fontId="14" fillId="0" borderId="0" xfId="0" applyNumberFormat="1" applyFont="1" applyAlignment="1">
      <alignment horizontal="right" vertical="center"/>
    </xf>
    <xf numFmtId="0" fontId="15" fillId="0" borderId="0" xfId="0" applyFont="1">
      <alignment vertical="center"/>
    </xf>
    <xf numFmtId="0" fontId="14" fillId="3" borderId="0" xfId="0" applyFont="1" applyFill="1">
      <alignment vertical="center"/>
    </xf>
    <xf numFmtId="0" fontId="14" fillId="4" borderId="0" xfId="0" applyFont="1" applyFill="1" applyAlignment="1">
      <alignment horizontal="left" vertical="center"/>
    </xf>
    <xf numFmtId="0" fontId="14" fillId="4" borderId="0" xfId="0" applyFont="1" applyFill="1">
      <alignment vertical="center"/>
    </xf>
    <xf numFmtId="0" fontId="14" fillId="4" borderId="0" xfId="0" applyFont="1" applyFill="1" applyAlignment="1">
      <alignment horizontal="center" vertical="center"/>
    </xf>
    <xf numFmtId="0" fontId="14" fillId="4" borderId="0" xfId="0" applyFont="1" applyFill="1" applyAlignment="1">
      <alignment horizontal="right" vertical="center"/>
    </xf>
    <xf numFmtId="185" fontId="14" fillId="4" borderId="0" xfId="0" applyNumberFormat="1" applyFont="1" applyFill="1" applyAlignment="1">
      <alignment horizontal="right" vertical="center"/>
    </xf>
    <xf numFmtId="38" fontId="7" fillId="0" borderId="6" xfId="4" applyFont="1" applyFill="1" applyBorder="1">
      <alignment vertical="center"/>
    </xf>
    <xf numFmtId="38" fontId="7" fillId="0" borderId="7" xfId="4" applyFont="1" applyFill="1" applyBorder="1">
      <alignment vertical="center"/>
    </xf>
    <xf numFmtId="0" fontId="14" fillId="0" borderId="7" xfId="3" applyFont="1" applyBorder="1" applyAlignment="1">
      <alignment horizontal="left" vertical="center" indent="1"/>
    </xf>
    <xf numFmtId="0" fontId="14" fillId="2" borderId="9" xfId="3" applyFont="1" applyFill="1" applyBorder="1" applyAlignment="1">
      <alignment horizontal="center" vertical="center"/>
    </xf>
    <xf numFmtId="0" fontId="14" fillId="2" borderId="8" xfId="3" applyFont="1" applyFill="1" applyBorder="1" applyAlignment="1">
      <alignment horizontal="center" vertical="center"/>
    </xf>
    <xf numFmtId="0" fontId="8" fillId="0" borderId="0" xfId="5" applyFont="1">
      <alignment vertical="center"/>
    </xf>
    <xf numFmtId="0" fontId="8" fillId="2" borderId="7" xfId="5" applyFont="1" applyFill="1" applyBorder="1">
      <alignment vertical="center"/>
    </xf>
    <xf numFmtId="0" fontId="7" fillId="2" borderId="9" xfId="5" applyFont="1" applyFill="1" applyBorder="1" applyAlignment="1">
      <alignment horizontal="center" vertical="center"/>
    </xf>
    <xf numFmtId="0" fontId="7" fillId="2" borderId="9" xfId="5" applyFont="1" applyFill="1" applyBorder="1" applyAlignment="1">
      <alignment horizontal="center" vertical="center" wrapText="1"/>
    </xf>
    <xf numFmtId="0" fontId="14" fillId="2" borderId="9" xfId="5" applyFont="1" applyFill="1" applyBorder="1" applyAlignment="1">
      <alignment horizontal="center" vertical="center"/>
    </xf>
    <xf numFmtId="0" fontId="14" fillId="2" borderId="8" xfId="5" applyFont="1" applyFill="1" applyBorder="1" applyAlignment="1">
      <alignment horizontal="center" vertical="center"/>
    </xf>
    <xf numFmtId="0" fontId="7" fillId="2" borderId="8" xfId="5" applyFont="1" applyFill="1" applyBorder="1" applyAlignment="1">
      <alignment horizontal="center" vertical="center"/>
    </xf>
    <xf numFmtId="0" fontId="7" fillId="0" borderId="1" xfId="5" applyFont="1" applyBorder="1" applyAlignment="1">
      <alignment horizontal="left" vertical="center" wrapText="1"/>
    </xf>
    <xf numFmtId="0" fontId="14" fillId="0" borderId="1" xfId="5" applyFont="1" applyBorder="1" applyAlignment="1">
      <alignment horizontal="left" vertical="center"/>
    </xf>
    <xf numFmtId="0" fontId="14" fillId="0" borderId="1" xfId="5" applyFont="1" applyBorder="1">
      <alignment vertical="center"/>
    </xf>
    <xf numFmtId="0" fontId="7" fillId="0" borderId="2" xfId="5" applyFont="1" applyBorder="1" applyAlignment="1">
      <alignment horizontal="center" vertical="center"/>
    </xf>
    <xf numFmtId="176" fontId="7" fillId="0" borderId="0" xfId="6" applyNumberFormat="1" applyFont="1" applyFill="1" applyBorder="1" applyAlignment="1">
      <alignment horizontal="left" vertical="center" indent="1"/>
    </xf>
    <xf numFmtId="0" fontId="14" fillId="0" borderId="25" xfId="5" applyFont="1" applyBorder="1" applyAlignment="1">
      <alignment horizontal="left" vertical="center"/>
    </xf>
    <xf numFmtId="176" fontId="14" fillId="0" borderId="1" xfId="6" applyNumberFormat="1" applyFont="1" applyFill="1" applyBorder="1" applyAlignment="1">
      <alignment horizontal="left" vertical="center" wrapText="1"/>
    </xf>
    <xf numFmtId="176" fontId="14" fillId="0" borderId="1" xfId="6" applyNumberFormat="1" applyFont="1" applyFill="1" applyBorder="1" applyAlignment="1">
      <alignment horizontal="left" vertical="center" wrapText="1" indent="1"/>
    </xf>
    <xf numFmtId="176" fontId="7" fillId="0" borderId="0" xfId="6" applyNumberFormat="1" applyFont="1" applyFill="1" applyBorder="1" applyAlignment="1">
      <alignment horizontal="left" vertical="center" wrapText="1" indent="1"/>
    </xf>
    <xf numFmtId="0" fontId="14" fillId="0" borderId="27" xfId="5" applyFont="1" applyBorder="1" applyAlignment="1">
      <alignment horizontal="left" vertical="center" indent="1"/>
    </xf>
    <xf numFmtId="0" fontId="7" fillId="0" borderId="0" xfId="5" applyFont="1" applyAlignment="1">
      <alignment horizontal="left" vertical="center" indent="1"/>
    </xf>
    <xf numFmtId="0" fontId="7" fillId="0" borderId="4" xfId="5" applyFont="1" applyBorder="1" applyAlignment="1">
      <alignment horizontal="center" vertical="center"/>
    </xf>
    <xf numFmtId="0" fontId="7" fillId="0" borderId="27" xfId="5" applyFont="1" applyBorder="1" applyAlignment="1">
      <alignment horizontal="left" vertical="center" indent="1"/>
    </xf>
    <xf numFmtId="0" fontId="7" fillId="0" borderId="32" xfId="5" applyFont="1" applyBorder="1" applyAlignment="1">
      <alignment horizontal="center" vertical="center"/>
    </xf>
    <xf numFmtId="0" fontId="7" fillId="0" borderId="30" xfId="5" applyFont="1" applyBorder="1" applyAlignment="1">
      <alignment horizontal="left" vertical="center" indent="1"/>
    </xf>
    <xf numFmtId="176" fontId="7" fillId="0" borderId="1" xfId="6" applyNumberFormat="1" applyFont="1" applyFill="1" applyBorder="1" applyAlignment="1">
      <alignment horizontal="left" vertical="center" wrapText="1" indent="1"/>
    </xf>
    <xf numFmtId="0" fontId="14" fillId="0" borderId="25" xfId="5" applyFont="1" applyBorder="1" applyAlignment="1">
      <alignment horizontal="left" vertical="center" indent="1"/>
    </xf>
    <xf numFmtId="0" fontId="7" fillId="0" borderId="1" xfId="5" applyFont="1" applyBorder="1" applyAlignment="1">
      <alignment horizontal="left" vertical="center" indent="1"/>
    </xf>
    <xf numFmtId="0" fontId="7" fillId="0" borderId="22" xfId="5" applyFont="1" applyBorder="1" applyAlignment="1">
      <alignment horizontal="center" vertical="center"/>
    </xf>
    <xf numFmtId="176" fontId="14" fillId="0" borderId="0" xfId="6" applyNumberFormat="1" applyFont="1" applyFill="1" applyBorder="1" applyAlignment="1">
      <alignment horizontal="left" vertical="center" indent="1"/>
    </xf>
    <xf numFmtId="176" fontId="7" fillId="0" borderId="0" xfId="6" applyNumberFormat="1" applyFont="1" applyFill="1" applyBorder="1" applyAlignment="1">
      <alignment horizontal="center" vertical="center" wrapText="1"/>
    </xf>
    <xf numFmtId="176" fontId="7" fillId="0" borderId="1" xfId="6" applyNumberFormat="1" applyFont="1" applyFill="1" applyBorder="1" applyAlignment="1">
      <alignment horizontal="center" vertical="center" wrapText="1"/>
    </xf>
    <xf numFmtId="0" fontId="7" fillId="0" borderId="0" xfId="5" applyFont="1" applyAlignment="1">
      <alignment horizontal="left" vertical="center"/>
    </xf>
    <xf numFmtId="0" fontId="7" fillId="0" borderId="0" xfId="5" applyFont="1">
      <alignment vertical="center"/>
    </xf>
    <xf numFmtId="0" fontId="7" fillId="0" borderId="0" xfId="5" applyFont="1" applyAlignment="1">
      <alignment horizontal="center" vertical="center"/>
    </xf>
    <xf numFmtId="0" fontId="7" fillId="0" borderId="7" xfId="5" applyFont="1" applyBorder="1" applyAlignment="1">
      <alignment horizontal="left" vertical="center"/>
    </xf>
    <xf numFmtId="0" fontId="14" fillId="0" borderId="7" xfId="5" applyFont="1" applyBorder="1" applyAlignment="1">
      <alignment horizontal="left" vertical="center"/>
    </xf>
    <xf numFmtId="0" fontId="12" fillId="0" borderId="25" xfId="5" applyFont="1" applyBorder="1" applyAlignment="1">
      <alignment horizontal="left" vertical="center" wrapText="1"/>
    </xf>
    <xf numFmtId="0" fontId="7" fillId="0" borderId="0" xfId="5" applyFont="1" applyAlignment="1">
      <alignment horizontal="left" vertical="center" wrapText="1"/>
    </xf>
    <xf numFmtId="0" fontId="12" fillId="0" borderId="0" xfId="5" applyFont="1" applyAlignment="1">
      <alignment horizontal="left" vertical="center" wrapText="1" indent="1"/>
    </xf>
    <xf numFmtId="0" fontId="7" fillId="0" borderId="20" xfId="5" applyFont="1" applyBorder="1" applyAlignment="1">
      <alignment horizontal="left" vertical="center" wrapText="1" indent="1"/>
    </xf>
    <xf numFmtId="0" fontId="12" fillId="0" borderId="20" xfId="5" applyFont="1" applyBorder="1" applyAlignment="1">
      <alignment horizontal="left" vertical="center" wrapText="1" indent="1"/>
    </xf>
    <xf numFmtId="0" fontId="7" fillId="0" borderId="27" xfId="5" applyFont="1" applyBorder="1" applyAlignment="1">
      <alignment horizontal="left" vertical="center" wrapText="1"/>
    </xf>
    <xf numFmtId="0" fontId="7" fillId="0" borderId="29" xfId="5" applyFont="1" applyBorder="1" applyAlignment="1">
      <alignment horizontal="center" vertical="center"/>
    </xf>
    <xf numFmtId="0" fontId="12" fillId="0" borderId="30" xfId="5" applyFont="1" applyBorder="1" applyAlignment="1">
      <alignment horizontal="left" vertical="center" wrapText="1" indent="1"/>
    </xf>
    <xf numFmtId="0" fontId="12" fillId="0" borderId="1" xfId="5" applyFont="1" applyBorder="1" applyAlignment="1">
      <alignment horizontal="left" vertical="center" wrapText="1"/>
    </xf>
    <xf numFmtId="0" fontId="7" fillId="0" borderId="24" xfId="5" applyFont="1" applyBorder="1" applyAlignment="1">
      <alignment horizontal="left" vertical="center" wrapText="1"/>
    </xf>
    <xf numFmtId="0" fontId="18" fillId="0" borderId="0" xfId="5" applyFont="1">
      <alignment vertical="center"/>
    </xf>
    <xf numFmtId="0" fontId="14" fillId="0" borderId="0" xfId="5" applyFont="1" applyAlignment="1">
      <alignment horizontal="left" vertical="center"/>
    </xf>
    <xf numFmtId="0" fontId="14" fillId="0" borderId="30" xfId="5" applyFont="1" applyBorder="1" applyAlignment="1">
      <alignment horizontal="left" vertical="center"/>
    </xf>
    <xf numFmtId="0" fontId="14" fillId="0" borderId="0" xfId="5" applyFont="1" applyAlignment="1">
      <alignment horizontal="right" vertical="center"/>
    </xf>
    <xf numFmtId="0" fontId="14" fillId="0" borderId="1" xfId="5" applyFont="1" applyBorder="1" applyAlignment="1">
      <alignment horizontal="right" vertical="center"/>
    </xf>
    <xf numFmtId="0" fontId="7" fillId="0" borderId="0" xfId="5" applyFont="1" applyAlignment="1">
      <alignment vertical="top"/>
    </xf>
    <xf numFmtId="0" fontId="6" fillId="0" borderId="0" xfId="5" applyFont="1">
      <alignment vertical="center"/>
    </xf>
    <xf numFmtId="0" fontId="7" fillId="0" borderId="1" xfId="5" applyFont="1" applyBorder="1" applyAlignment="1">
      <alignment horizontal="left" vertical="center"/>
    </xf>
    <xf numFmtId="0" fontId="7" fillId="0" borderId="1" xfId="5" applyFont="1" applyBorder="1">
      <alignment vertical="center"/>
    </xf>
    <xf numFmtId="0" fontId="14" fillId="0" borderId="0" xfId="5" applyFont="1" applyAlignment="1">
      <alignment horizontal="left" vertical="center" indent="1"/>
    </xf>
    <xf numFmtId="0" fontId="7" fillId="0" borderId="17" xfId="5" applyFont="1" applyBorder="1" applyAlignment="1">
      <alignment horizontal="left" vertical="center"/>
    </xf>
    <xf numFmtId="0" fontId="14" fillId="0" borderId="7" xfId="5" applyFont="1" applyBorder="1" applyAlignment="1">
      <alignment horizontal="left" vertical="center" indent="1"/>
    </xf>
    <xf numFmtId="0" fontId="7" fillId="0" borderId="6" xfId="5" applyFont="1" applyBorder="1" applyAlignment="1">
      <alignment horizontal="left" vertical="center"/>
    </xf>
    <xf numFmtId="0" fontId="7" fillId="0" borderId="9" xfId="5" applyFont="1" applyBorder="1" applyAlignment="1">
      <alignment horizontal="center" vertical="center"/>
    </xf>
    <xf numFmtId="0" fontId="14" fillId="0" borderId="0" xfId="5" applyFont="1" applyAlignment="1">
      <alignment horizontal="left" vertical="center" indent="2"/>
    </xf>
    <xf numFmtId="0" fontId="14" fillId="0" borderId="21" xfId="5" applyFont="1" applyBorder="1" applyAlignment="1">
      <alignment horizontal="left" vertical="center" wrapText="1"/>
    </xf>
    <xf numFmtId="0" fontId="7" fillId="0" borderId="19" xfId="5" applyFont="1" applyBorder="1" applyAlignment="1">
      <alignment horizontal="center" vertical="center"/>
    </xf>
    <xf numFmtId="0" fontId="7" fillId="0" borderId="20" xfId="5" applyFont="1" applyBorder="1" applyAlignment="1">
      <alignment horizontal="left" vertical="center" indent="1"/>
    </xf>
    <xf numFmtId="0" fontId="7" fillId="0" borderId="21" xfId="5" applyFont="1" applyBorder="1" applyAlignment="1">
      <alignment horizontal="left" vertical="center"/>
    </xf>
    <xf numFmtId="0" fontId="7" fillId="0" borderId="1" xfId="5" applyFont="1" applyBorder="1" applyAlignment="1">
      <alignment horizontal="left" vertical="center" indent="2"/>
    </xf>
    <xf numFmtId="0" fontId="7" fillId="0" borderId="10" xfId="5" applyFont="1" applyBorder="1" applyAlignment="1">
      <alignment horizontal="left" vertical="center"/>
    </xf>
    <xf numFmtId="0" fontId="14" fillId="0" borderId="20" xfId="5" applyFont="1" applyBorder="1" applyAlignment="1">
      <alignment horizontal="left" vertical="center" indent="2"/>
    </xf>
    <xf numFmtId="0" fontId="14" fillId="0" borderId="10" xfId="5" applyFont="1" applyBorder="1" applyAlignment="1">
      <alignment horizontal="left" vertical="center"/>
    </xf>
    <xf numFmtId="0" fontId="14" fillId="0" borderId="21" xfId="5" applyFont="1" applyBorder="1" applyAlignment="1">
      <alignment horizontal="left" vertical="center"/>
    </xf>
    <xf numFmtId="0" fontId="14" fillId="0" borderId="27" xfId="5" applyFont="1" applyBorder="1" applyAlignment="1">
      <alignment horizontal="left" vertical="center" indent="2"/>
    </xf>
    <xf numFmtId="0" fontId="14" fillId="0" borderId="28" xfId="5" applyFont="1" applyBorder="1" applyAlignment="1">
      <alignment horizontal="left" vertical="center"/>
    </xf>
    <xf numFmtId="0" fontId="14" fillId="0" borderId="25" xfId="5" applyFont="1" applyBorder="1" applyAlignment="1">
      <alignment horizontal="left" vertical="center" indent="2"/>
    </xf>
    <xf numFmtId="0" fontId="18" fillId="0" borderId="0" xfId="5" applyFont="1" applyAlignment="1">
      <alignment horizontal="left" vertical="center"/>
    </xf>
    <xf numFmtId="0" fontId="7" fillId="0" borderId="7" xfId="5" applyFont="1" applyBorder="1">
      <alignment vertical="center"/>
    </xf>
    <xf numFmtId="0" fontId="7" fillId="0" borderId="11" xfId="5" applyFont="1" applyBorder="1" applyAlignment="1">
      <alignment horizontal="left" vertical="center"/>
    </xf>
    <xf numFmtId="0" fontId="14" fillId="0" borderId="15" xfId="5" applyFont="1" applyBorder="1" applyAlignment="1">
      <alignment horizontal="center" vertical="center"/>
    </xf>
    <xf numFmtId="0" fontId="7" fillId="0" borderId="27" xfId="5" applyFont="1" applyBorder="1" applyAlignment="1">
      <alignment horizontal="left" vertical="center"/>
    </xf>
    <xf numFmtId="0" fontId="7" fillId="0" borderId="28" xfId="5" applyFont="1" applyBorder="1" applyAlignment="1">
      <alignment horizontal="left" vertical="center"/>
    </xf>
    <xf numFmtId="0" fontId="14" fillId="0" borderId="29" xfId="5" applyFont="1" applyBorder="1" applyAlignment="1">
      <alignment horizontal="center" vertical="center"/>
    </xf>
    <xf numFmtId="0" fontId="7" fillId="0" borderId="30" xfId="5" applyFont="1" applyBorder="1" applyAlignment="1">
      <alignment horizontal="left" vertical="center"/>
    </xf>
    <xf numFmtId="0" fontId="7" fillId="0" borderId="31" xfId="5" applyFont="1" applyBorder="1" applyAlignment="1">
      <alignment horizontal="left" vertical="center"/>
    </xf>
    <xf numFmtId="0" fontId="14" fillId="0" borderId="4" xfId="5" applyFont="1" applyBorder="1" applyAlignment="1">
      <alignment horizontal="center" vertical="center"/>
    </xf>
    <xf numFmtId="0" fontId="14" fillId="0" borderId="32" xfId="5" applyFont="1" applyBorder="1" applyAlignment="1">
      <alignment horizontal="center" vertical="center"/>
    </xf>
    <xf numFmtId="0" fontId="14" fillId="0" borderId="2" xfId="5" applyFont="1" applyBorder="1" applyAlignment="1">
      <alignment horizontal="center" vertical="center"/>
    </xf>
    <xf numFmtId="0" fontId="19" fillId="0" borderId="0" xfId="5" applyFont="1">
      <alignment vertical="center"/>
    </xf>
    <xf numFmtId="0" fontId="14" fillId="0" borderId="17" xfId="5" applyFont="1" applyBorder="1" applyAlignment="1">
      <alignment horizontal="left" vertical="center"/>
    </xf>
    <xf numFmtId="0" fontId="14" fillId="0" borderId="0" xfId="5" applyFont="1">
      <alignment vertical="center"/>
    </xf>
    <xf numFmtId="0" fontId="14" fillId="0" borderId="27" xfId="5" applyFont="1" applyBorder="1">
      <alignment vertical="center"/>
    </xf>
    <xf numFmtId="0" fontId="7" fillId="0" borderId="6" xfId="5" applyFont="1" applyBorder="1">
      <alignment vertical="center"/>
    </xf>
    <xf numFmtId="0" fontId="18" fillId="0" borderId="1" xfId="5" applyFont="1" applyBorder="1">
      <alignment vertical="center"/>
    </xf>
    <xf numFmtId="0" fontId="14" fillId="0" borderId="17" xfId="5" applyFont="1" applyBorder="1" applyAlignment="1">
      <alignment horizontal="left" vertical="center" indent="1"/>
    </xf>
    <xf numFmtId="0" fontId="14" fillId="0" borderId="14" xfId="5" applyFont="1" applyBorder="1" applyAlignment="1">
      <alignment horizontal="left" vertical="center" indent="1"/>
    </xf>
    <xf numFmtId="0" fontId="14" fillId="0" borderId="20" xfId="5" applyFont="1" applyBorder="1">
      <alignment vertical="center"/>
    </xf>
    <xf numFmtId="0" fontId="14" fillId="0" borderId="1" xfId="5" applyFont="1" applyBorder="1" applyAlignment="1">
      <alignment horizontal="left" vertical="center" indent="1"/>
    </xf>
    <xf numFmtId="0" fontId="14" fillId="0" borderId="25" xfId="5" applyFont="1" applyBorder="1">
      <alignment vertical="center"/>
    </xf>
    <xf numFmtId="0" fontId="14" fillId="0" borderId="22" xfId="5" applyFont="1" applyBorder="1" applyAlignment="1">
      <alignment horizontal="center" vertical="center"/>
    </xf>
    <xf numFmtId="0" fontId="14" fillId="0" borderId="7" xfId="5" applyFont="1" applyBorder="1">
      <alignment vertical="center"/>
    </xf>
    <xf numFmtId="0" fontId="7" fillId="0" borderId="8" xfId="5" applyFont="1" applyBorder="1" applyAlignment="1">
      <alignment horizontal="center" vertical="center"/>
    </xf>
    <xf numFmtId="0" fontId="7" fillId="0" borderId="0" xfId="5" applyFont="1" applyAlignment="1">
      <alignment horizontal="left" vertical="top" wrapText="1" indent="1"/>
    </xf>
    <xf numFmtId="0" fontId="14" fillId="0" borderId="11" xfId="5" applyFont="1" applyBorder="1" applyAlignment="1">
      <alignment horizontal="left" vertical="center"/>
    </xf>
    <xf numFmtId="176" fontId="7" fillId="0" borderId="29" xfId="6" applyNumberFormat="1" applyFont="1" applyFill="1" applyBorder="1" applyAlignment="1">
      <alignment horizontal="center" vertical="center"/>
    </xf>
    <xf numFmtId="0" fontId="7" fillId="0" borderId="0" xfId="5" applyFont="1" applyAlignment="1">
      <alignment vertical="top" wrapText="1"/>
    </xf>
    <xf numFmtId="0" fontId="14" fillId="0" borderId="27" xfId="5" applyFont="1" applyBorder="1" applyAlignment="1">
      <alignment horizontal="left" vertical="center"/>
    </xf>
    <xf numFmtId="0" fontId="14" fillId="0" borderId="31" xfId="5" applyFont="1" applyBorder="1" applyAlignment="1">
      <alignment horizontal="left" vertical="center"/>
    </xf>
    <xf numFmtId="0" fontId="7" fillId="0" borderId="1" xfId="5" applyFont="1" applyBorder="1" applyAlignment="1">
      <alignment vertical="top" wrapText="1"/>
    </xf>
    <xf numFmtId="176" fontId="7" fillId="0" borderId="22" xfId="6" applyNumberFormat="1" applyFont="1" applyFill="1" applyBorder="1" applyAlignment="1">
      <alignment horizontal="center" vertical="center"/>
    </xf>
    <xf numFmtId="176" fontId="7" fillId="0" borderId="19" xfId="6" applyNumberFormat="1" applyFont="1" applyFill="1" applyBorder="1" applyAlignment="1">
      <alignment horizontal="center" vertical="center"/>
    </xf>
    <xf numFmtId="0" fontId="14" fillId="0" borderId="0" xfId="5" applyFont="1" applyAlignment="1">
      <alignment vertical="center" wrapText="1"/>
    </xf>
    <xf numFmtId="0" fontId="14" fillId="0" borderId="6" xfId="5" applyFont="1" applyBorder="1">
      <alignment vertical="center"/>
    </xf>
    <xf numFmtId="176" fontId="14" fillId="0" borderId="2" xfId="6" applyNumberFormat="1" applyFont="1" applyBorder="1" applyAlignment="1">
      <alignment horizontal="center" vertical="center"/>
    </xf>
    <xf numFmtId="0" fontId="14" fillId="0" borderId="1" xfId="5" applyFont="1" applyBorder="1" applyAlignment="1">
      <alignment vertical="center" wrapText="1"/>
    </xf>
    <xf numFmtId="0" fontId="14" fillId="0" borderId="10" xfId="5" applyFont="1" applyBorder="1">
      <alignment vertical="center"/>
    </xf>
    <xf numFmtId="0" fontId="14" fillId="0" borderId="20" xfId="5" applyFont="1" applyBorder="1" applyAlignment="1">
      <alignment horizontal="left" vertical="center"/>
    </xf>
    <xf numFmtId="0" fontId="14" fillId="0" borderId="14" xfId="5" applyFont="1" applyBorder="1" applyAlignment="1">
      <alignment horizontal="left" vertical="center"/>
    </xf>
    <xf numFmtId="0" fontId="14" fillId="0" borderId="20" xfId="5" applyFont="1" applyBorder="1" applyAlignment="1">
      <alignment horizontal="left" vertical="center" indent="1"/>
    </xf>
    <xf numFmtId="0" fontId="7" fillId="0" borderId="24" xfId="5" applyFont="1" applyBorder="1" applyAlignment="1">
      <alignment horizontal="left" vertical="center"/>
    </xf>
    <xf numFmtId="0" fontId="14" fillId="0" borderId="7" xfId="5" applyFont="1" applyBorder="1" applyAlignment="1">
      <alignment vertical="center" wrapText="1"/>
    </xf>
    <xf numFmtId="0" fontId="14" fillId="0" borderId="9" xfId="5" applyFont="1" applyBorder="1" applyAlignment="1">
      <alignment horizontal="center" vertical="center"/>
    </xf>
    <xf numFmtId="0" fontId="14" fillId="0" borderId="0" xfId="5" applyFont="1" applyAlignment="1">
      <alignment vertical="top"/>
    </xf>
    <xf numFmtId="0" fontId="7" fillId="0" borderId="21" xfId="5" applyFont="1" applyBorder="1">
      <alignment vertical="center"/>
    </xf>
    <xf numFmtId="0" fontId="7" fillId="0" borderId="28" xfId="5" applyFont="1" applyBorder="1">
      <alignment vertical="center"/>
    </xf>
    <xf numFmtId="0" fontId="7" fillId="0" borderId="1" xfId="5" applyFont="1" applyBorder="1" applyAlignment="1">
      <alignment vertical="top"/>
    </xf>
    <xf numFmtId="0" fontId="7" fillId="0" borderId="24" xfId="5" applyFont="1" applyBorder="1">
      <alignment vertical="center"/>
    </xf>
    <xf numFmtId="0" fontId="7" fillId="0" borderId="14" xfId="5" applyFont="1" applyBorder="1">
      <alignment vertical="center"/>
    </xf>
    <xf numFmtId="0" fontId="7" fillId="0" borderId="16" xfId="5" applyFont="1" applyBorder="1">
      <alignment vertical="center"/>
    </xf>
    <xf numFmtId="0" fontId="7" fillId="0" borderId="15" xfId="5" applyFont="1" applyBorder="1" applyAlignment="1">
      <alignment horizontal="center" vertical="center"/>
    </xf>
    <xf numFmtId="0" fontId="14" fillId="0" borderId="28" xfId="5" applyFont="1" applyBorder="1">
      <alignment vertical="center"/>
    </xf>
    <xf numFmtId="0" fontId="14" fillId="0" borderId="19" xfId="5" applyFont="1" applyBorder="1" applyAlignment="1">
      <alignment horizontal="center" vertical="center"/>
    </xf>
    <xf numFmtId="0" fontId="14" fillId="0" borderId="21" xfId="5" applyFont="1" applyBorder="1">
      <alignment vertical="center"/>
    </xf>
    <xf numFmtId="0" fontId="7" fillId="0" borderId="0" xfId="3" applyFont="1" applyAlignment="1">
      <alignment horizontal="left" vertical="top" wrapText="1"/>
    </xf>
    <xf numFmtId="0" fontId="7" fillId="2" borderId="7"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7" xfId="3" applyFont="1" applyBorder="1">
      <alignment vertical="center"/>
    </xf>
    <xf numFmtId="0" fontId="7" fillId="0" borderId="6" xfId="3" applyFont="1" applyBorder="1">
      <alignment vertical="center"/>
    </xf>
    <xf numFmtId="0" fontId="7" fillId="0" borderId="7" xfId="3" applyFont="1" applyBorder="1" applyAlignment="1">
      <alignment horizontal="left" vertical="center" indent="1"/>
    </xf>
    <xf numFmtId="0" fontId="7" fillId="0" borderId="6" xfId="3" applyFont="1" applyBorder="1" applyAlignment="1">
      <alignment horizontal="left" vertical="center" indent="1"/>
    </xf>
    <xf numFmtId="0" fontId="7" fillId="0" borderId="14" xfId="3" applyFont="1" applyBorder="1" applyAlignment="1">
      <alignment horizontal="left" vertical="center" indent="2"/>
    </xf>
    <xf numFmtId="0" fontId="7" fillId="0" borderId="16" xfId="3" applyFont="1" applyBorder="1" applyAlignment="1">
      <alignment horizontal="left" vertical="center" indent="2"/>
    </xf>
    <xf numFmtId="0" fontId="7" fillId="0" borderId="25" xfId="3" applyFont="1" applyBorder="1" applyAlignment="1">
      <alignment horizontal="left" vertical="center" indent="2"/>
    </xf>
    <xf numFmtId="0" fontId="7" fillId="0" borderId="24" xfId="3" applyFont="1" applyBorder="1" applyAlignment="1">
      <alignment horizontal="left" vertical="center" indent="2"/>
    </xf>
    <xf numFmtId="0" fontId="7" fillId="0" borderId="27" xfId="3" applyFont="1" applyBorder="1" applyAlignment="1">
      <alignment horizontal="left" vertical="center" indent="2"/>
    </xf>
    <xf numFmtId="0" fontId="7" fillId="0" borderId="28" xfId="3" applyFont="1" applyBorder="1" applyAlignment="1">
      <alignment horizontal="left" vertical="center" indent="2"/>
    </xf>
    <xf numFmtId="0" fontId="14" fillId="0" borderId="25" xfId="5" applyFont="1" applyBorder="1" applyAlignment="1">
      <alignment horizontal="left" vertical="center" wrapText="1"/>
    </xf>
    <xf numFmtId="0" fontId="14" fillId="0" borderId="24" xfId="5" applyFont="1" applyBorder="1" applyAlignment="1">
      <alignment horizontal="left" vertical="center" wrapText="1"/>
    </xf>
    <xf numFmtId="0" fontId="7" fillId="2" borderId="7" xfId="5" applyFont="1" applyFill="1" applyBorder="1" applyAlignment="1">
      <alignment horizontal="center" vertical="center"/>
    </xf>
    <xf numFmtId="0" fontId="7" fillId="2" borderId="6" xfId="5" applyFont="1" applyFill="1" applyBorder="1" applyAlignment="1">
      <alignment horizontal="center" vertical="center"/>
    </xf>
    <xf numFmtId="0" fontId="14" fillId="0" borderId="25" xfId="5" applyFont="1" applyBorder="1" applyAlignment="1">
      <alignment horizontal="left" vertical="center" wrapText="1" indent="1"/>
    </xf>
    <xf numFmtId="0" fontId="14" fillId="0" borderId="24" xfId="5" applyFont="1" applyBorder="1" applyAlignment="1">
      <alignment horizontal="left" vertical="center" wrapText="1" indent="1"/>
    </xf>
    <xf numFmtId="0" fontId="14" fillId="0" borderId="17" xfId="5" applyFont="1" applyBorder="1" applyAlignment="1">
      <alignment horizontal="left" vertical="top" wrapText="1"/>
    </xf>
    <xf numFmtId="0" fontId="14" fillId="0" borderId="1" xfId="5" applyFont="1" applyBorder="1" applyAlignment="1">
      <alignment horizontal="left" vertical="top" wrapText="1"/>
    </xf>
    <xf numFmtId="0" fontId="7" fillId="0" borderId="25" xfId="5" applyFont="1" applyBorder="1" applyAlignment="1">
      <alignment horizontal="left" vertical="center" wrapText="1"/>
    </xf>
    <xf numFmtId="0" fontId="7" fillId="0" borderId="24" xfId="5" applyFont="1" applyBorder="1" applyAlignment="1">
      <alignment horizontal="left" vertical="center" wrapText="1"/>
    </xf>
    <xf numFmtId="0" fontId="7" fillId="0" borderId="0" xfId="5" applyFont="1" applyAlignment="1">
      <alignment horizontal="left" vertical="top" wrapText="1" indent="1"/>
    </xf>
    <xf numFmtId="0" fontId="7" fillId="0" borderId="1" xfId="5" applyFont="1" applyBorder="1" applyAlignment="1">
      <alignment horizontal="left" vertical="top" wrapText="1" indent="1"/>
    </xf>
    <xf numFmtId="0" fontId="7" fillId="0" borderId="17" xfId="5" applyFont="1" applyBorder="1" applyAlignment="1">
      <alignment horizontal="left" vertical="center" wrapText="1"/>
    </xf>
    <xf numFmtId="0" fontId="7" fillId="0" borderId="17" xfId="5" applyFont="1" applyBorder="1">
      <alignment vertical="center"/>
    </xf>
    <xf numFmtId="0" fontId="14" fillId="0" borderId="40" xfId="5" applyFont="1" applyBorder="1" applyAlignment="1">
      <alignment horizontal="left" vertical="center" indent="1"/>
    </xf>
    <xf numFmtId="0" fontId="14" fillId="0" borderId="41" xfId="5" applyFont="1" applyBorder="1" applyAlignment="1">
      <alignment horizontal="left" vertical="center" indent="1"/>
    </xf>
    <xf numFmtId="0" fontId="7" fillId="0" borderId="0" xfId="5" applyFont="1" applyAlignment="1">
      <alignment horizontal="left" vertical="top" wrapText="1"/>
    </xf>
    <xf numFmtId="0" fontId="7" fillId="0" borderId="0" xfId="5" applyFont="1" applyAlignment="1">
      <alignment vertical="top"/>
    </xf>
    <xf numFmtId="0" fontId="7" fillId="0" borderId="17" xfId="5" applyFont="1" applyBorder="1" applyAlignment="1">
      <alignment horizontal="left" vertical="top" indent="1"/>
    </xf>
    <xf numFmtId="0" fontId="7" fillId="0" borderId="0" xfId="5" applyFont="1" applyAlignment="1">
      <alignment horizontal="left" vertical="top" indent="1"/>
    </xf>
    <xf numFmtId="0" fontId="7" fillId="0" borderId="1" xfId="5" applyFont="1" applyBorder="1" applyAlignment="1">
      <alignment horizontal="left" vertical="top" indent="1"/>
    </xf>
    <xf numFmtId="0" fontId="14" fillId="0" borderId="38" xfId="5" applyFont="1" applyBorder="1" applyAlignment="1">
      <alignment horizontal="left" vertical="center" wrapText="1" indent="1"/>
    </xf>
    <xf numFmtId="0" fontId="14" fillId="0" borderId="39" xfId="5" applyFont="1" applyBorder="1" applyAlignment="1">
      <alignment horizontal="left" vertical="center" wrapText="1" indent="1"/>
    </xf>
    <xf numFmtId="0" fontId="14" fillId="0" borderId="38" xfId="5" applyFont="1" applyBorder="1" applyAlignment="1">
      <alignment horizontal="left" vertical="center" indent="1"/>
    </xf>
    <xf numFmtId="0" fontId="14" fillId="0" borderId="39" xfId="5" applyFont="1" applyBorder="1" applyAlignment="1">
      <alignment horizontal="left" vertical="center" indent="1"/>
    </xf>
    <xf numFmtId="0" fontId="14" fillId="0" borderId="34" xfId="5" applyFont="1" applyBorder="1">
      <alignment vertical="center"/>
    </xf>
    <xf numFmtId="0" fontId="14" fillId="0" borderId="35" xfId="5" applyFont="1" applyBorder="1">
      <alignment vertical="center"/>
    </xf>
    <xf numFmtId="0" fontId="14" fillId="0" borderId="14" xfId="5" applyFont="1" applyBorder="1" applyAlignment="1">
      <alignment horizontal="left" vertical="center" wrapText="1" indent="1"/>
    </xf>
    <xf numFmtId="0" fontId="14" fillId="0" borderId="16" xfId="5" applyFont="1" applyBorder="1" applyAlignment="1">
      <alignment horizontal="left" vertical="center" wrapText="1" indent="1"/>
    </xf>
    <xf numFmtId="0" fontId="14" fillId="0" borderId="36" xfId="5" applyFont="1" applyBorder="1" applyAlignment="1">
      <alignment horizontal="left" vertical="center" indent="1"/>
    </xf>
    <xf numFmtId="0" fontId="14" fillId="0" borderId="37" xfId="5" applyFont="1" applyBorder="1" applyAlignment="1">
      <alignment horizontal="left" vertical="center" indent="1"/>
    </xf>
    <xf numFmtId="0" fontId="14" fillId="0" borderId="27" xfId="3" applyFont="1" applyBorder="1" applyAlignment="1">
      <alignment horizontal="left" vertical="center" indent="2"/>
    </xf>
    <xf numFmtId="0" fontId="14" fillId="0" borderId="28" xfId="3" applyFont="1" applyBorder="1" applyAlignment="1">
      <alignment horizontal="left" vertical="center" indent="2"/>
    </xf>
    <xf numFmtId="0" fontId="14" fillId="0" borderId="14" xfId="3" applyFont="1" applyBorder="1" applyAlignment="1">
      <alignment horizontal="left" vertical="center" indent="2"/>
    </xf>
    <xf numFmtId="0" fontId="14" fillId="0" borderId="16" xfId="3" applyFont="1" applyBorder="1" applyAlignment="1">
      <alignment horizontal="left" vertical="center" indent="2"/>
    </xf>
    <xf numFmtId="0" fontId="14" fillId="0" borderId="25" xfId="3" applyFont="1" applyBorder="1" applyAlignment="1">
      <alignment horizontal="left" vertical="center" indent="2"/>
    </xf>
    <xf numFmtId="0" fontId="14" fillId="0" borderId="24" xfId="3" applyFont="1" applyBorder="1" applyAlignment="1">
      <alignment horizontal="left" vertical="center" indent="2"/>
    </xf>
  </cellXfs>
  <cellStyles count="7">
    <cellStyle name="パーセント" xfId="2" builtinId="5"/>
    <cellStyle name="桁区切り" xfId="1" builtinId="6"/>
    <cellStyle name="桁区切り 2" xfId="4" xr:uid="{00000000-0005-0000-0000-000002000000}"/>
    <cellStyle name="桁区切り 2 2" xfId="6" xr:uid="{00000000-0005-0000-0000-000003000000}"/>
    <cellStyle name="標準" xfId="0" builtinId="0"/>
    <cellStyle name="標準 2" xfId="3" xr:uid="{00000000-0005-0000-0000-000005000000}"/>
    <cellStyle name="標準 2 2" xfId="5" xr:uid="{00000000-0005-0000-0000-000006000000}"/>
  </cellStyles>
  <dxfs count="0"/>
  <tableStyles count="0" defaultTableStyle="TableStyleMedium2" defaultPivotStyle="PivotStyleLight16"/>
  <colors>
    <mruColors>
      <color rgb="FFFFFFCC"/>
      <color rgb="FF0000FF"/>
      <color rgb="FFFDE9EE"/>
      <color rgb="FFC8113D"/>
      <color rgb="FFFBD1DB"/>
      <color rgb="FFFEF8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6350</xdr:colOff>
          <xdr:row>96</xdr:row>
          <xdr:rowOff>0</xdr:rowOff>
        </xdr:from>
        <xdr:to>
          <xdr:col>13</xdr:col>
          <xdr:colOff>1371600</xdr:colOff>
          <xdr:row>96</xdr:row>
          <xdr:rowOff>0</xdr:rowOff>
        </xdr:to>
        <xdr:sp macro="" textlink="">
          <xdr:nvSpPr>
            <xdr:cNvPr id="15361" name="Object 1"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スリップストリーム">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S275"/>
  <sheetViews>
    <sheetView showGridLines="0" tabSelected="1" view="pageBreakPreview" zoomScale="80" zoomScaleNormal="70" zoomScaleSheetLayoutView="80" workbookViewId="0">
      <selection activeCell="A7" sqref="A7"/>
    </sheetView>
  </sheetViews>
  <sheetFormatPr defaultColWidth="10.6328125" defaultRowHeight="15.65" customHeight="1" x14ac:dyDescent="0.3"/>
  <cols>
    <col min="1" max="1" width="38.90625" style="3" customWidth="1"/>
    <col min="2" max="2" width="18.08984375" style="2" bestFit="1" customWidth="1"/>
    <col min="3" max="3" width="16" style="3" customWidth="1"/>
    <col min="4" max="4" width="23" style="3" customWidth="1"/>
    <col min="5" max="5" width="18.6328125" style="4" customWidth="1"/>
    <col min="6" max="10" width="12.08984375" style="3" customWidth="1"/>
    <col min="11" max="11" width="12.1796875" style="3" customWidth="1"/>
    <col min="12" max="12" width="12.08984375" style="3" customWidth="1"/>
    <col min="13" max="13" width="9.54296875" style="3" customWidth="1"/>
    <col min="14" max="19" width="13" style="3" customWidth="1"/>
    <col min="20" max="16384" width="10.6328125" style="3"/>
  </cols>
  <sheetData>
    <row r="1" spans="1:19" s="210" customFormat="1" ht="26" customHeight="1" x14ac:dyDescent="0.3">
      <c r="A1" s="204" t="s">
        <v>7</v>
      </c>
      <c r="B1" s="205"/>
      <c r="C1" s="206"/>
      <c r="D1" s="206"/>
      <c r="E1" s="207"/>
      <c r="F1" s="206"/>
      <c r="G1" s="208"/>
      <c r="H1" s="209"/>
      <c r="I1" s="206"/>
      <c r="J1" s="208"/>
      <c r="K1" s="209"/>
      <c r="L1" s="206"/>
      <c r="M1" s="208"/>
      <c r="N1" s="209"/>
      <c r="O1" s="206"/>
      <c r="P1" s="208"/>
      <c r="Q1" s="209"/>
      <c r="S1" s="206"/>
    </row>
    <row r="2" spans="1:19" s="210" customFormat="1" ht="5" customHeight="1" x14ac:dyDescent="0.3">
      <c r="A2" s="211"/>
      <c r="B2" s="212"/>
      <c r="C2" s="213"/>
      <c r="D2" s="213"/>
      <c r="E2" s="214"/>
      <c r="F2" s="213"/>
      <c r="G2" s="215"/>
      <c r="H2" s="216"/>
      <c r="I2" s="213"/>
      <c r="J2" s="215"/>
      <c r="K2" s="216"/>
      <c r="L2" s="206"/>
      <c r="M2" s="208"/>
      <c r="N2" s="209"/>
      <c r="O2" s="206"/>
      <c r="P2" s="208"/>
      <c r="Q2" s="216"/>
      <c r="S2" s="206"/>
    </row>
    <row r="3" spans="1:19" s="210" customFormat="1" ht="15.65" customHeight="1" x14ac:dyDescent="0.3">
      <c r="A3" s="205"/>
      <c r="B3" s="205"/>
      <c r="C3" s="206"/>
      <c r="D3" s="206"/>
      <c r="E3" s="207"/>
      <c r="F3" s="206"/>
      <c r="G3" s="208"/>
      <c r="H3" s="209"/>
      <c r="I3" s="206"/>
      <c r="J3" s="208"/>
      <c r="K3" s="209"/>
      <c r="L3" s="206"/>
      <c r="M3" s="208"/>
      <c r="N3" s="209"/>
      <c r="O3" s="206"/>
      <c r="P3" s="208"/>
      <c r="Q3" s="209"/>
      <c r="S3" s="206"/>
    </row>
    <row r="4" spans="1:19" ht="90" customHeight="1" x14ac:dyDescent="0.3">
      <c r="A4" s="350" t="s">
        <v>8</v>
      </c>
      <c r="B4" s="350"/>
      <c r="C4" s="350"/>
      <c r="D4" s="350"/>
      <c r="E4" s="350"/>
      <c r="F4" s="350"/>
      <c r="G4" s="350"/>
      <c r="H4" s="350"/>
      <c r="I4" s="350"/>
      <c r="J4" s="350"/>
      <c r="K4" s="350"/>
    </row>
    <row r="6" spans="1:19" ht="15.65" customHeight="1" x14ac:dyDescent="0.3">
      <c r="A6" s="1" t="s">
        <v>9</v>
      </c>
    </row>
    <row r="7" spans="1:19" s="210" customFormat="1" ht="2.5" customHeight="1" x14ac:dyDescent="0.3">
      <c r="A7" s="211"/>
      <c r="B7" s="212"/>
      <c r="C7" s="213"/>
      <c r="D7" s="213"/>
      <c r="E7" s="214"/>
      <c r="F7" s="213"/>
      <c r="G7" s="215"/>
      <c r="H7" s="216"/>
      <c r="I7" s="213"/>
      <c r="J7" s="215"/>
      <c r="K7" s="216"/>
      <c r="L7" s="206"/>
      <c r="M7" s="208"/>
      <c r="N7" s="209"/>
      <c r="O7" s="206"/>
      <c r="P7" s="208"/>
      <c r="Q7" s="216"/>
      <c r="S7" s="206"/>
    </row>
    <row r="8" spans="1:19" ht="15.65" customHeight="1" x14ac:dyDescent="0.3">
      <c r="F8" s="5"/>
      <c r="G8" s="5"/>
      <c r="H8" s="5"/>
      <c r="I8" s="5"/>
      <c r="J8" s="5"/>
      <c r="K8" s="5"/>
    </row>
    <row r="9" spans="1:19" ht="15.65" customHeight="1" x14ac:dyDescent="0.3">
      <c r="A9" s="6" t="s">
        <v>10</v>
      </c>
      <c r="F9" s="5"/>
      <c r="G9" s="5"/>
      <c r="H9" s="5"/>
      <c r="I9" s="5"/>
      <c r="J9" s="5"/>
      <c r="K9" s="5"/>
    </row>
    <row r="10" spans="1:19" ht="45" x14ac:dyDescent="0.3">
      <c r="A10" s="7"/>
      <c r="B10" s="351" t="s">
        <v>11</v>
      </c>
      <c r="C10" s="351"/>
      <c r="D10" s="352"/>
      <c r="E10" s="8" t="s">
        <v>12</v>
      </c>
      <c r="F10" s="9" t="s">
        <v>31</v>
      </c>
      <c r="G10" s="220" t="s">
        <v>32</v>
      </c>
      <c r="H10" s="220" t="s">
        <v>33</v>
      </c>
      <c r="I10" s="220" t="s">
        <v>34</v>
      </c>
      <c r="J10" s="221" t="s">
        <v>35</v>
      </c>
      <c r="K10" s="10" t="s">
        <v>36</v>
      </c>
    </row>
    <row r="11" spans="1:19" ht="30" x14ac:dyDescent="0.3">
      <c r="A11" s="88" t="s">
        <v>13</v>
      </c>
      <c r="B11" s="11" t="s">
        <v>14</v>
      </c>
      <c r="C11" s="353" t="s">
        <v>15</v>
      </c>
      <c r="D11" s="354"/>
      <c r="E11" s="12" t="s">
        <v>16</v>
      </c>
      <c r="F11" s="13">
        <v>679.38801790616458</v>
      </c>
      <c r="G11" s="13">
        <v>592.35956873900511</v>
      </c>
      <c r="H11" s="13">
        <v>564.09030327277389</v>
      </c>
      <c r="I11" s="13">
        <v>567.36450863790492</v>
      </c>
      <c r="J11" s="14">
        <v>438.04165970286493</v>
      </c>
      <c r="K11" s="43">
        <f>K12+K15</f>
        <v>368.52610277659198</v>
      </c>
      <c r="L11" s="5"/>
      <c r="M11" s="122"/>
      <c r="N11" s="122"/>
    </row>
    <row r="12" spans="1:19" ht="15.65" customHeight="1" x14ac:dyDescent="0.3">
      <c r="A12" s="15" t="s">
        <v>17</v>
      </c>
      <c r="B12" s="16" t="s">
        <v>14</v>
      </c>
      <c r="C12" s="355" t="s">
        <v>18</v>
      </c>
      <c r="D12" s="356"/>
      <c r="E12" s="17" t="s">
        <v>19</v>
      </c>
      <c r="F12" s="18">
        <v>644.76600000000008</v>
      </c>
      <c r="G12" s="18">
        <v>531.69500000000005</v>
      </c>
      <c r="H12" s="18">
        <v>505.14</v>
      </c>
      <c r="I12" s="18">
        <v>503.13118877149833</v>
      </c>
      <c r="J12" s="19">
        <v>370.15079330744317</v>
      </c>
      <c r="K12" s="169">
        <f>SUM(K13:K14)</f>
        <v>322.66717138410525</v>
      </c>
    </row>
    <row r="13" spans="1:19" ht="15.65" customHeight="1" x14ac:dyDescent="0.3">
      <c r="C13" s="396" t="s">
        <v>20</v>
      </c>
      <c r="D13" s="397"/>
      <c r="E13" s="20" t="s">
        <v>19</v>
      </c>
      <c r="F13" s="21">
        <v>247.03100000000001</v>
      </c>
      <c r="G13" s="21">
        <v>183.124</v>
      </c>
      <c r="H13" s="21">
        <v>187.74</v>
      </c>
      <c r="I13" s="21">
        <v>173.6820240692071</v>
      </c>
      <c r="J13" s="22">
        <v>66.70607356759723</v>
      </c>
      <c r="K13" s="170">
        <f>109.279923864217-K15</f>
        <v>63.420992471730244</v>
      </c>
      <c r="M13" s="122"/>
      <c r="N13" s="122"/>
    </row>
    <row r="14" spans="1:19" ht="15.65" customHeight="1" x14ac:dyDescent="0.3">
      <c r="A14" s="23"/>
      <c r="B14" s="11"/>
      <c r="C14" s="398" t="s">
        <v>21</v>
      </c>
      <c r="D14" s="399"/>
      <c r="E14" s="12" t="s">
        <v>19</v>
      </c>
      <c r="F14" s="13">
        <v>397.73500000000001</v>
      </c>
      <c r="G14" s="13">
        <v>348.57100000000003</v>
      </c>
      <c r="H14" s="13">
        <v>317.39999999999998</v>
      </c>
      <c r="I14" s="13">
        <v>329.44916470229123</v>
      </c>
      <c r="J14" s="14">
        <v>303.44471973984594</v>
      </c>
      <c r="K14" s="43">
        <v>259.246178912375</v>
      </c>
      <c r="M14" s="122"/>
      <c r="N14" s="122"/>
    </row>
    <row r="15" spans="1:19" ht="15.65" customHeight="1" x14ac:dyDescent="0.3">
      <c r="A15" s="15" t="s">
        <v>22</v>
      </c>
      <c r="B15" s="16" t="s">
        <v>14</v>
      </c>
      <c r="C15" s="219" t="s">
        <v>18</v>
      </c>
      <c r="D15" s="24"/>
      <c r="E15" s="12" t="s">
        <v>16</v>
      </c>
      <c r="F15" s="25">
        <v>34.622017906164452</v>
      </c>
      <c r="G15" s="25">
        <v>60.664568739005013</v>
      </c>
      <c r="H15" s="25">
        <v>58.950303272773915</v>
      </c>
      <c r="I15" s="25">
        <v>64.233319866406561</v>
      </c>
      <c r="J15" s="26">
        <v>67.890866395421767</v>
      </c>
      <c r="K15" s="171">
        <f>SUM(K16:K22)</f>
        <v>45.858931392486753</v>
      </c>
      <c r="M15" s="122"/>
      <c r="N15" s="122"/>
    </row>
    <row r="16" spans="1:19" ht="15.65" customHeight="1" x14ac:dyDescent="0.3">
      <c r="A16" s="15"/>
      <c r="C16" s="357" t="s">
        <v>23</v>
      </c>
      <c r="D16" s="358"/>
      <c r="E16" s="112" t="s">
        <v>16</v>
      </c>
      <c r="F16" s="21">
        <v>1.1050924578365884</v>
      </c>
      <c r="G16" s="21">
        <v>4.5414459999999996</v>
      </c>
      <c r="H16" s="21">
        <v>9.0094720000000024</v>
      </c>
      <c r="I16" s="21">
        <v>5.6705379999999996</v>
      </c>
      <c r="J16" s="22">
        <v>6.6582531865089987</v>
      </c>
      <c r="K16" s="170">
        <v>5.1752906798570004</v>
      </c>
      <c r="L16" s="28"/>
      <c r="M16" s="122"/>
      <c r="N16" s="122"/>
    </row>
    <row r="17" spans="1:14" ht="15.65" customHeight="1" x14ac:dyDescent="0.3">
      <c r="C17" s="394" t="s">
        <v>24</v>
      </c>
      <c r="D17" s="395"/>
      <c r="E17" s="114" t="s">
        <v>16</v>
      </c>
      <c r="F17" s="30">
        <v>25.869674780338219</v>
      </c>
      <c r="G17" s="30">
        <v>48.013569739005014</v>
      </c>
      <c r="H17" s="30">
        <v>46.842971272773916</v>
      </c>
      <c r="I17" s="30">
        <v>55.930025466406562</v>
      </c>
      <c r="J17" s="31">
        <v>56.752351025942566</v>
      </c>
      <c r="K17" s="143">
        <v>37.156675892597796</v>
      </c>
      <c r="L17" s="28"/>
      <c r="M17" s="122"/>
      <c r="N17" s="122"/>
    </row>
    <row r="18" spans="1:14" ht="15.65" customHeight="1" x14ac:dyDescent="0.3">
      <c r="C18" s="394" t="s">
        <v>25</v>
      </c>
      <c r="D18" s="395"/>
      <c r="E18" s="114" t="s">
        <v>16</v>
      </c>
      <c r="F18" s="30">
        <v>5.3134695000000001</v>
      </c>
      <c r="G18" s="30">
        <v>7.9286349999999999</v>
      </c>
      <c r="H18" s="30">
        <v>3.0119380000000002</v>
      </c>
      <c r="I18" s="30">
        <v>2.5273504000000004</v>
      </c>
      <c r="J18" s="31">
        <v>3.8318602652939999</v>
      </c>
      <c r="K18" s="143">
        <v>2.188729857042</v>
      </c>
      <c r="L18" s="28"/>
      <c r="M18" s="122"/>
      <c r="N18" s="122"/>
    </row>
    <row r="19" spans="1:14" ht="15.65" customHeight="1" x14ac:dyDescent="0.3">
      <c r="C19" s="361" t="s">
        <v>26</v>
      </c>
      <c r="D19" s="362"/>
      <c r="E19" s="114" t="s">
        <v>16</v>
      </c>
      <c r="F19" s="21">
        <v>1.9416167902329</v>
      </c>
      <c r="G19" s="21">
        <v>9.9933999999999995E-2</v>
      </c>
      <c r="H19" s="32">
        <v>0</v>
      </c>
      <c r="I19" s="32">
        <v>0</v>
      </c>
      <c r="J19" s="22">
        <v>0.14326440682058036</v>
      </c>
      <c r="K19" s="170">
        <v>0.68704014921052137</v>
      </c>
      <c r="L19" s="28"/>
      <c r="M19" s="122"/>
      <c r="N19" s="122"/>
    </row>
    <row r="20" spans="1:14" ht="15.65" customHeight="1" x14ac:dyDescent="0.3">
      <c r="C20" s="33" t="s">
        <v>27</v>
      </c>
      <c r="D20" s="34"/>
      <c r="E20" s="114" t="s">
        <v>16</v>
      </c>
      <c r="F20" s="35" t="s">
        <v>6</v>
      </c>
      <c r="G20" s="36">
        <v>2.6064999999999998E-2</v>
      </c>
      <c r="H20" s="36">
        <v>1.4234999999999999E-2</v>
      </c>
      <c r="I20" s="36">
        <v>3.3000000000000002E-2</v>
      </c>
      <c r="J20" s="37">
        <v>1.8701245583999996E-2</v>
      </c>
      <c r="K20" s="172">
        <v>1.2773693520000002E-2</v>
      </c>
      <c r="L20" s="28"/>
      <c r="M20" s="122"/>
      <c r="N20" s="122"/>
    </row>
    <row r="21" spans="1:14" ht="15.65" customHeight="1" x14ac:dyDescent="0.3">
      <c r="C21" s="33" t="s">
        <v>28</v>
      </c>
      <c r="D21" s="34"/>
      <c r="E21" s="114" t="s">
        <v>16</v>
      </c>
      <c r="F21" s="36">
        <v>0.34132437775675001</v>
      </c>
      <c r="G21" s="36">
        <v>8.2690000000000003E-3</v>
      </c>
      <c r="H21" s="36">
        <v>1.3300000000000001E-4</v>
      </c>
      <c r="I21" s="36">
        <v>1.34E-4</v>
      </c>
      <c r="J21" s="37">
        <v>0.41039382127163293</v>
      </c>
      <c r="K21" s="172">
        <v>0.45546787736503253</v>
      </c>
      <c r="L21" s="28"/>
      <c r="M21" s="122"/>
      <c r="N21" s="122"/>
    </row>
    <row r="22" spans="1:14" ht="15.65" customHeight="1" x14ac:dyDescent="0.3">
      <c r="A22" s="23"/>
      <c r="B22" s="11"/>
      <c r="C22" s="359" t="s">
        <v>29</v>
      </c>
      <c r="D22" s="360"/>
      <c r="E22" s="38" t="s">
        <v>30</v>
      </c>
      <c r="F22" s="39">
        <v>5.0840000000000003E-2</v>
      </c>
      <c r="G22" s="39">
        <v>4.6649999999999997E-2</v>
      </c>
      <c r="H22" s="39">
        <v>7.1554000000000006E-2</v>
      </c>
      <c r="I22" s="39">
        <v>7.2272000000000003E-2</v>
      </c>
      <c r="J22" s="40">
        <v>7.6042443999999987E-2</v>
      </c>
      <c r="K22" s="173">
        <v>0.18295324289440001</v>
      </c>
      <c r="L22" s="28"/>
      <c r="M22" s="122"/>
      <c r="N22" s="122"/>
    </row>
    <row r="23" spans="1:14" ht="15.65" customHeight="1" x14ac:dyDescent="0.3">
      <c r="A23" s="2"/>
      <c r="F23" s="41"/>
      <c r="G23" s="41"/>
      <c r="H23" s="41"/>
      <c r="I23" s="41"/>
      <c r="J23" s="41"/>
      <c r="K23" s="41"/>
      <c r="L23" s="41"/>
    </row>
    <row r="24" spans="1:14" ht="15.65" customHeight="1" x14ac:dyDescent="0.3">
      <c r="A24" s="222" t="s">
        <v>37</v>
      </c>
      <c r="F24" s="42"/>
      <c r="G24" s="42"/>
      <c r="H24" s="42"/>
      <c r="I24" s="42"/>
      <c r="J24" s="42"/>
      <c r="K24" s="42"/>
      <c r="L24" s="42"/>
    </row>
    <row r="25" spans="1:14" ht="45" x14ac:dyDescent="0.3">
      <c r="A25" s="223"/>
      <c r="B25" s="365" t="s">
        <v>11</v>
      </c>
      <c r="C25" s="365"/>
      <c r="D25" s="366"/>
      <c r="E25" s="224" t="s">
        <v>12</v>
      </c>
      <c r="F25" s="225" t="s">
        <v>31</v>
      </c>
      <c r="G25" s="226" t="s">
        <v>32</v>
      </c>
      <c r="H25" s="226" t="s">
        <v>33</v>
      </c>
      <c r="I25" s="226" t="s">
        <v>34</v>
      </c>
      <c r="J25" s="227" t="s">
        <v>35</v>
      </c>
      <c r="K25" s="228" t="s">
        <v>36</v>
      </c>
    </row>
    <row r="26" spans="1:14" ht="30" x14ac:dyDescent="0.3">
      <c r="A26" s="229" t="s">
        <v>13</v>
      </c>
      <c r="B26" s="230" t="s">
        <v>14</v>
      </c>
      <c r="C26" s="231"/>
      <c r="D26" s="231" t="s">
        <v>15</v>
      </c>
      <c r="E26" s="232" t="s">
        <v>16</v>
      </c>
      <c r="F26" s="14">
        <v>679.3878891290525</v>
      </c>
      <c r="G26" s="13">
        <v>592.36199999999997</v>
      </c>
      <c r="H26" s="13">
        <v>564.06200000000001</v>
      </c>
      <c r="I26" s="13">
        <v>567.36500000000001</v>
      </c>
      <c r="J26" s="43">
        <v>438.04140062202646</v>
      </c>
      <c r="K26" s="43">
        <f>K27+K36</f>
        <v>368.52610277659193</v>
      </c>
      <c r="L26" s="44"/>
      <c r="M26" s="45"/>
      <c r="N26" s="45"/>
    </row>
    <row r="27" spans="1:14" ht="15.65" customHeight="1" x14ac:dyDescent="0.3">
      <c r="A27" s="233" t="s">
        <v>38</v>
      </c>
      <c r="B27" s="234" t="s">
        <v>14</v>
      </c>
      <c r="C27" s="235"/>
      <c r="D27" s="236" t="s">
        <v>18</v>
      </c>
      <c r="E27" s="232" t="s">
        <v>16</v>
      </c>
      <c r="F27" s="46">
        <v>281.65301728105572</v>
      </c>
      <c r="G27" s="46">
        <v>243.79</v>
      </c>
      <c r="H27" s="46">
        <v>246.69300000000001</v>
      </c>
      <c r="I27" s="47">
        <v>237.916</v>
      </c>
      <c r="J27" s="48">
        <v>134.59629137587535</v>
      </c>
      <c r="K27" s="48">
        <f>SUM(K28:K35)</f>
        <v>109.27992386421711</v>
      </c>
      <c r="L27" s="44"/>
      <c r="M27" s="45"/>
      <c r="N27" s="45"/>
    </row>
    <row r="28" spans="1:14" ht="15.65" customHeight="1" x14ac:dyDescent="0.3">
      <c r="A28" s="237"/>
      <c r="B28" s="238" t="s">
        <v>39</v>
      </c>
      <c r="C28" s="239"/>
      <c r="D28" s="239"/>
      <c r="E28" s="240" t="s">
        <v>16</v>
      </c>
      <c r="F28" s="49">
        <v>5.2208335513926505</v>
      </c>
      <c r="G28" s="50">
        <v>5.3</v>
      </c>
      <c r="H28" s="51">
        <v>5.141</v>
      </c>
      <c r="I28" s="52">
        <v>5.4480000000000004</v>
      </c>
      <c r="J28" s="50">
        <v>5.9240000000000004</v>
      </c>
      <c r="K28" s="174">
        <v>5.4264548220524267</v>
      </c>
      <c r="L28" s="44"/>
      <c r="N28" s="45"/>
    </row>
    <row r="29" spans="1:14" ht="15.65" customHeight="1" x14ac:dyDescent="0.3">
      <c r="A29" s="237"/>
      <c r="B29" s="238" t="s">
        <v>40</v>
      </c>
      <c r="C29" s="241"/>
      <c r="D29" s="241"/>
      <c r="E29" s="242" t="s">
        <v>16</v>
      </c>
      <c r="F29" s="49">
        <v>34.401047014394834</v>
      </c>
      <c r="G29" s="53">
        <v>63.328000000000003</v>
      </c>
      <c r="H29" s="54">
        <v>66.131</v>
      </c>
      <c r="I29" s="55">
        <v>71.991</v>
      </c>
      <c r="J29" s="53">
        <v>74.37</v>
      </c>
      <c r="K29" s="74">
        <v>52.112481460954989</v>
      </c>
      <c r="L29" s="44"/>
      <c r="N29" s="45"/>
    </row>
    <row r="30" spans="1:14" ht="15.65" customHeight="1" x14ac:dyDescent="0.3">
      <c r="A30" s="237"/>
      <c r="B30" s="238" t="s">
        <v>41</v>
      </c>
      <c r="C30" s="239"/>
      <c r="D30" s="239"/>
      <c r="E30" s="242" t="s">
        <v>16</v>
      </c>
      <c r="F30" s="56">
        <v>26.716853411074734</v>
      </c>
      <c r="G30" s="50">
        <v>25.771999999999998</v>
      </c>
      <c r="H30" s="51">
        <v>23.797999999999998</v>
      </c>
      <c r="I30" s="52">
        <v>27.053999999999998</v>
      </c>
      <c r="J30" s="53">
        <v>25.858306842167408</v>
      </c>
      <c r="K30" s="74">
        <v>22.317956009787849</v>
      </c>
      <c r="L30" s="57"/>
      <c r="M30" s="45"/>
      <c r="N30" s="45"/>
    </row>
    <row r="31" spans="1:14" ht="15.65" customHeight="1" x14ac:dyDescent="0.3">
      <c r="A31" s="237"/>
      <c r="B31" s="238" t="s">
        <v>42</v>
      </c>
      <c r="C31" s="243"/>
      <c r="D31" s="243"/>
      <c r="E31" s="242" t="s">
        <v>16</v>
      </c>
      <c r="F31" s="58">
        <v>0.61039062555983348</v>
      </c>
      <c r="G31" s="53">
        <v>1.5029999999999999</v>
      </c>
      <c r="H31" s="54">
        <v>1.2430000000000001</v>
      </c>
      <c r="I31" s="55">
        <v>1.1220000000000001</v>
      </c>
      <c r="J31" s="50">
        <v>1.1966853122094998</v>
      </c>
      <c r="K31" s="174">
        <v>1.5748631605680321</v>
      </c>
      <c r="L31" s="44"/>
      <c r="M31" s="45"/>
      <c r="N31" s="45"/>
    </row>
    <row r="32" spans="1:14" ht="15.65" customHeight="1" x14ac:dyDescent="0.3">
      <c r="A32" s="237"/>
      <c r="B32" s="238" t="s">
        <v>43</v>
      </c>
      <c r="C32" s="243"/>
      <c r="D32" s="243"/>
      <c r="E32" s="242" t="s">
        <v>16</v>
      </c>
      <c r="F32" s="58">
        <v>4.7577127508999997</v>
      </c>
      <c r="G32" s="53">
        <v>6.0709999999999997</v>
      </c>
      <c r="H32" s="54">
        <v>1.575</v>
      </c>
      <c r="I32" s="55">
        <v>0.82399999999999995</v>
      </c>
      <c r="J32" s="53">
        <v>1.6605654634669318</v>
      </c>
      <c r="K32" s="74">
        <v>0.33307491529608868</v>
      </c>
      <c r="L32" s="44"/>
      <c r="M32" s="45"/>
      <c r="N32" s="45"/>
    </row>
    <row r="33" spans="1:14" ht="15.65" customHeight="1" x14ac:dyDescent="0.3">
      <c r="A33" s="237"/>
      <c r="B33" s="238" t="s">
        <v>44</v>
      </c>
      <c r="C33" s="243"/>
      <c r="D33" s="243"/>
      <c r="E33" s="242" t="s">
        <v>16</v>
      </c>
      <c r="F33" s="59">
        <v>166.05437428978178</v>
      </c>
      <c r="G33" s="61">
        <v>141.59899999999999</v>
      </c>
      <c r="H33" s="60">
        <v>148.68700000000001</v>
      </c>
      <c r="I33" s="62">
        <v>131.27000000000001</v>
      </c>
      <c r="J33" s="61">
        <v>25.403593846264837</v>
      </c>
      <c r="K33" s="161">
        <v>27.257101791924043</v>
      </c>
      <c r="L33" s="44"/>
      <c r="M33" s="45"/>
      <c r="N33" s="45"/>
    </row>
    <row r="34" spans="1:14" ht="15.65" customHeight="1" x14ac:dyDescent="0.3">
      <c r="A34" s="237"/>
      <c r="B34" s="238" t="s">
        <v>45</v>
      </c>
      <c r="C34" s="241"/>
      <c r="D34" s="241"/>
      <c r="E34" s="242" t="s">
        <v>16</v>
      </c>
      <c r="F34" s="58">
        <v>43.487861181168569</v>
      </c>
      <c r="G34" s="32" t="s">
        <v>5</v>
      </c>
      <c r="H34" s="32" t="s">
        <v>5</v>
      </c>
      <c r="I34" s="32" t="s">
        <v>5</v>
      </c>
      <c r="J34" s="63" t="s">
        <v>5</v>
      </c>
      <c r="K34" s="63" t="s">
        <v>4</v>
      </c>
      <c r="L34" s="44"/>
      <c r="M34" s="45"/>
      <c r="N34" s="45"/>
    </row>
    <row r="35" spans="1:14" ht="15.65" customHeight="1" x14ac:dyDescent="0.3">
      <c r="A35" s="244"/>
      <c r="B35" s="245" t="s">
        <v>46</v>
      </c>
      <c r="C35" s="246"/>
      <c r="D35" s="246"/>
      <c r="E35" s="247" t="s">
        <v>30</v>
      </c>
      <c r="F35" s="64">
        <v>0.40394445678333335</v>
      </c>
      <c r="G35" s="66">
        <v>0.217</v>
      </c>
      <c r="H35" s="65">
        <v>0.11799999999999999</v>
      </c>
      <c r="I35" s="67">
        <v>0.20699999999999999</v>
      </c>
      <c r="J35" s="66">
        <v>0.18313991176666666</v>
      </c>
      <c r="K35" s="175">
        <v>0.25799170363368129</v>
      </c>
      <c r="L35" s="44"/>
      <c r="M35" s="45"/>
      <c r="N35" s="45"/>
    </row>
    <row r="36" spans="1:14" ht="15.65" customHeight="1" x14ac:dyDescent="0.3">
      <c r="A36" s="248" t="s">
        <v>47</v>
      </c>
      <c r="B36" s="234" t="s">
        <v>14</v>
      </c>
      <c r="C36" s="235"/>
      <c r="D36" s="236" t="s">
        <v>18</v>
      </c>
      <c r="E36" s="232" t="s">
        <v>16</v>
      </c>
      <c r="F36" s="68">
        <v>397.73487184799677</v>
      </c>
      <c r="G36" s="68">
        <v>348.572</v>
      </c>
      <c r="H36" s="68">
        <v>317.36899999999997</v>
      </c>
      <c r="I36" s="69">
        <v>329.44899999999996</v>
      </c>
      <c r="J36" s="70">
        <v>303.44510924615111</v>
      </c>
      <c r="K36" s="70">
        <f>SUM(K37:K44)</f>
        <v>259.24617891237483</v>
      </c>
      <c r="L36" s="44"/>
      <c r="M36" s="45"/>
      <c r="N36" s="45"/>
    </row>
    <row r="37" spans="1:14" ht="15.65" customHeight="1" x14ac:dyDescent="0.3">
      <c r="A37" s="249"/>
      <c r="B37" s="238" t="s">
        <v>39</v>
      </c>
      <c r="C37" s="239"/>
      <c r="D37" s="239"/>
      <c r="E37" s="240" t="s">
        <v>16</v>
      </c>
      <c r="F37" s="73">
        <v>19.167355073700005</v>
      </c>
      <c r="G37" s="54">
        <v>16.206</v>
      </c>
      <c r="H37" s="54">
        <v>17.907</v>
      </c>
      <c r="I37" s="53">
        <v>19.193000000000001</v>
      </c>
      <c r="J37" s="74">
        <v>19.277000000000001</v>
      </c>
      <c r="K37" s="74">
        <v>18.603980885590001</v>
      </c>
      <c r="L37" s="44"/>
      <c r="N37" s="45"/>
    </row>
    <row r="38" spans="1:14" ht="15.65" customHeight="1" x14ac:dyDescent="0.3">
      <c r="A38" s="249"/>
      <c r="B38" s="238" t="s">
        <v>40</v>
      </c>
      <c r="C38" s="241"/>
      <c r="D38" s="241"/>
      <c r="E38" s="242" t="s">
        <v>16</v>
      </c>
      <c r="F38" s="73">
        <v>66.091523079599995</v>
      </c>
      <c r="G38" s="54">
        <v>75.623999999999995</v>
      </c>
      <c r="H38" s="54">
        <v>84.275999999999996</v>
      </c>
      <c r="I38" s="53">
        <v>86.378</v>
      </c>
      <c r="J38" s="74">
        <v>75.843000000000004</v>
      </c>
      <c r="K38" s="74">
        <v>85.42252367579998</v>
      </c>
      <c r="L38" s="44"/>
      <c r="N38" s="45"/>
    </row>
    <row r="39" spans="1:14" ht="15.65" customHeight="1" x14ac:dyDescent="0.3">
      <c r="A39" s="249"/>
      <c r="B39" s="238" t="s">
        <v>41</v>
      </c>
      <c r="C39" s="239"/>
      <c r="D39" s="239"/>
      <c r="E39" s="242" t="s">
        <v>16</v>
      </c>
      <c r="F39" s="54">
        <v>146.86078264208999</v>
      </c>
      <c r="G39" s="54">
        <v>112.40300000000001</v>
      </c>
      <c r="H39" s="54">
        <v>97.462999999999994</v>
      </c>
      <c r="I39" s="53">
        <v>102.482</v>
      </c>
      <c r="J39" s="74">
        <v>86.967224975434149</v>
      </c>
      <c r="K39" s="74">
        <v>74.848196517197991</v>
      </c>
      <c r="L39" s="44"/>
      <c r="M39" s="45"/>
      <c r="N39" s="45"/>
    </row>
    <row r="40" spans="1:14" ht="15.65" customHeight="1" x14ac:dyDescent="0.3">
      <c r="A40" s="249"/>
      <c r="B40" s="238" t="s">
        <v>42</v>
      </c>
      <c r="C40" s="243"/>
      <c r="D40" s="243"/>
      <c r="E40" s="242" t="s">
        <v>16</v>
      </c>
      <c r="F40" s="54">
        <v>32.395256450600002</v>
      </c>
      <c r="G40" s="54">
        <v>68.876000000000005</v>
      </c>
      <c r="H40" s="54">
        <v>60.023000000000003</v>
      </c>
      <c r="I40" s="53">
        <v>63.262999999999998</v>
      </c>
      <c r="J40" s="74">
        <v>62.79610086640001</v>
      </c>
      <c r="K40" s="74">
        <v>62.651527669900005</v>
      </c>
      <c r="L40" s="44"/>
      <c r="M40" s="45"/>
      <c r="N40" s="45"/>
    </row>
    <row r="41" spans="1:14" ht="15.65" customHeight="1" x14ac:dyDescent="0.3">
      <c r="A41" s="249"/>
      <c r="B41" s="238" t="s">
        <v>43</v>
      </c>
      <c r="C41" s="243"/>
      <c r="D41" s="243"/>
      <c r="E41" s="242" t="s">
        <v>16</v>
      </c>
      <c r="F41" s="54">
        <v>5.0039866399999999</v>
      </c>
      <c r="G41" s="54">
        <v>4.2510000000000003</v>
      </c>
      <c r="H41" s="54">
        <v>4.6790000000000003</v>
      </c>
      <c r="I41" s="53">
        <v>5.8849999999999998</v>
      </c>
      <c r="J41" s="74">
        <v>5.7103111580000006</v>
      </c>
      <c r="K41" s="74">
        <v>4.7310892001370934</v>
      </c>
      <c r="L41" s="44"/>
      <c r="M41" s="45"/>
      <c r="N41" s="45"/>
    </row>
    <row r="42" spans="1:14" ht="15.65" customHeight="1" x14ac:dyDescent="0.3">
      <c r="A42" s="249"/>
      <c r="B42" s="238" t="s">
        <v>44</v>
      </c>
      <c r="C42" s="243"/>
      <c r="D42" s="243"/>
      <c r="E42" s="242" t="s">
        <v>16</v>
      </c>
      <c r="F42" s="54">
        <v>72.752359239505608</v>
      </c>
      <c r="G42" s="54">
        <v>66.120999999999995</v>
      </c>
      <c r="H42" s="54">
        <v>47.792000000000002</v>
      </c>
      <c r="I42" s="53">
        <v>47.848999999999997</v>
      </c>
      <c r="J42" s="74">
        <v>48.716063229022154</v>
      </c>
      <c r="K42" s="74">
        <v>9.1892789262365575</v>
      </c>
      <c r="L42" s="44"/>
      <c r="M42" s="45"/>
      <c r="N42" s="45"/>
    </row>
    <row r="43" spans="1:14" ht="15.65" customHeight="1" x14ac:dyDescent="0.3">
      <c r="A43" s="249"/>
      <c r="B43" s="238" t="s">
        <v>45</v>
      </c>
      <c r="C43" s="241"/>
      <c r="D43" s="241"/>
      <c r="E43" s="242" t="s">
        <v>16</v>
      </c>
      <c r="F43" s="51">
        <v>47.559029348691212</v>
      </c>
      <c r="G43" s="32" t="s">
        <v>5</v>
      </c>
      <c r="H43" s="32" t="s">
        <v>5</v>
      </c>
      <c r="I43" s="32" t="s">
        <v>5</v>
      </c>
      <c r="J43" s="63" t="s">
        <v>5</v>
      </c>
      <c r="K43" s="63" t="s">
        <v>4</v>
      </c>
      <c r="L43" s="44"/>
      <c r="M43" s="45"/>
      <c r="N43" s="45"/>
    </row>
    <row r="44" spans="1:14" ht="15.65" customHeight="1" x14ac:dyDescent="0.3">
      <c r="A44" s="250"/>
      <c r="B44" s="245" t="s">
        <v>46</v>
      </c>
      <c r="C44" s="246"/>
      <c r="D44" s="246"/>
      <c r="E44" s="247" t="s">
        <v>30</v>
      </c>
      <c r="F44" s="75">
        <v>7.904579373809999</v>
      </c>
      <c r="G44" s="75">
        <v>5.0910000000000002</v>
      </c>
      <c r="H44" s="75">
        <v>5.2290000000000001</v>
      </c>
      <c r="I44" s="76">
        <v>4.399</v>
      </c>
      <c r="J44" s="77">
        <v>4.1354090172947995</v>
      </c>
      <c r="K44" s="77">
        <v>3.7995820375131548</v>
      </c>
      <c r="L44" s="44"/>
      <c r="M44" s="45"/>
      <c r="N44" s="45"/>
    </row>
    <row r="45" spans="1:14" ht="15" customHeight="1" x14ac:dyDescent="0.3">
      <c r="A45" s="375" t="s">
        <v>48</v>
      </c>
      <c r="B45" s="375"/>
      <c r="C45" s="375"/>
      <c r="D45" s="375"/>
      <c r="E45" s="375"/>
      <c r="F45" s="375"/>
      <c r="G45" s="375"/>
      <c r="H45" s="375"/>
      <c r="I45" s="375"/>
      <c r="J45" s="375"/>
      <c r="K45" s="376"/>
    </row>
    <row r="46" spans="1:14" ht="15.65" customHeight="1" x14ac:dyDescent="0.3">
      <c r="A46" s="78"/>
      <c r="B46" s="78"/>
      <c r="C46" s="78"/>
      <c r="D46" s="78"/>
      <c r="E46" s="78"/>
      <c r="F46" s="78"/>
      <c r="G46" s="78"/>
      <c r="H46" s="78"/>
      <c r="I46" s="78"/>
      <c r="J46" s="78"/>
    </row>
    <row r="47" spans="1:14" ht="15.65" customHeight="1" x14ac:dyDescent="0.3">
      <c r="A47" s="222" t="s">
        <v>49</v>
      </c>
      <c r="B47" s="251"/>
      <c r="C47" s="252"/>
      <c r="D47" s="222"/>
      <c r="E47" s="253"/>
      <c r="F47" s="79"/>
      <c r="G47" s="79"/>
      <c r="H47" s="79"/>
      <c r="I47" s="79"/>
      <c r="J47" s="79"/>
      <c r="K47" s="79"/>
      <c r="L47" s="79"/>
    </row>
    <row r="48" spans="1:14" ht="45" x14ac:dyDescent="0.3">
      <c r="A48" s="223"/>
      <c r="B48" s="365" t="s">
        <v>11</v>
      </c>
      <c r="C48" s="365"/>
      <c r="D48" s="366"/>
      <c r="E48" s="224" t="s">
        <v>12</v>
      </c>
      <c r="F48" s="225" t="s">
        <v>31</v>
      </c>
      <c r="G48" s="226" t="s">
        <v>32</v>
      </c>
      <c r="H48" s="226" t="s">
        <v>33</v>
      </c>
      <c r="I48" s="226" t="s">
        <v>34</v>
      </c>
      <c r="J48" s="227" t="s">
        <v>35</v>
      </c>
      <c r="K48" s="228" t="s">
        <v>36</v>
      </c>
    </row>
    <row r="49" spans="1:13" ht="15.65" customHeight="1" x14ac:dyDescent="0.3">
      <c r="A49" s="254" t="s">
        <v>50</v>
      </c>
      <c r="B49" s="255" t="s">
        <v>14</v>
      </c>
      <c r="C49" s="231" t="s">
        <v>15</v>
      </c>
      <c r="D49" s="256"/>
      <c r="E49" s="232" t="s">
        <v>16</v>
      </c>
      <c r="F49" s="80">
        <v>679.38788912905238</v>
      </c>
      <c r="G49" s="80">
        <v>592.36099999999999</v>
      </c>
      <c r="H49" s="80">
        <v>564.05914005595196</v>
      </c>
      <c r="I49" s="80">
        <v>567.4</v>
      </c>
      <c r="J49" s="81">
        <v>438.0416597028651</v>
      </c>
      <c r="K49" s="81">
        <f>K50+K52</f>
        <v>368.52610277659187</v>
      </c>
      <c r="L49" s="44"/>
    </row>
    <row r="50" spans="1:13" ht="15.65" customHeight="1" x14ac:dyDescent="0.3">
      <c r="A50" s="257"/>
      <c r="B50" s="239" t="s">
        <v>51</v>
      </c>
      <c r="C50" s="258"/>
      <c r="D50" s="257" t="s">
        <v>52</v>
      </c>
      <c r="E50" s="240" t="s">
        <v>16</v>
      </c>
      <c r="F50" s="82">
        <v>284.81769569414121</v>
      </c>
      <c r="G50" s="82">
        <v>220.67500000000001</v>
      </c>
      <c r="H50" s="82">
        <v>217.54250675503314</v>
      </c>
      <c r="I50" s="82">
        <v>228.2</v>
      </c>
      <c r="J50" s="83">
        <v>217.0887460083128</v>
      </c>
      <c r="K50" s="83">
        <v>196.36842992237501</v>
      </c>
    </row>
    <row r="51" spans="1:13" ht="15.65" customHeight="1" x14ac:dyDescent="0.3">
      <c r="A51" s="257"/>
      <c r="B51" s="259"/>
      <c r="C51" s="260"/>
      <c r="D51" s="261" t="s">
        <v>53</v>
      </c>
      <c r="E51" s="262" t="s">
        <v>2</v>
      </c>
      <c r="F51" s="84">
        <v>0.41922692507702175</v>
      </c>
      <c r="G51" s="84">
        <v>0.37253465369934891</v>
      </c>
      <c r="H51" s="84">
        <v>0.38567322343797844</v>
      </c>
      <c r="I51" s="84">
        <v>0.4021854071201974</v>
      </c>
      <c r="J51" s="85">
        <v>0.49558926919318508</v>
      </c>
      <c r="K51" s="85">
        <f>K50/K49</f>
        <v>0.53284808984458176</v>
      </c>
    </row>
    <row r="52" spans="1:13" ht="15.65" customHeight="1" x14ac:dyDescent="0.3">
      <c r="A52" s="257"/>
      <c r="B52" s="239" t="s">
        <v>54</v>
      </c>
      <c r="C52" s="263"/>
      <c r="D52" s="261" t="s">
        <v>52</v>
      </c>
      <c r="E52" s="242" t="s">
        <v>16</v>
      </c>
      <c r="F52" s="86">
        <v>394.57019343491118</v>
      </c>
      <c r="G52" s="86">
        <v>371.68599999999998</v>
      </c>
      <c r="H52" s="86">
        <v>346.51663330091878</v>
      </c>
      <c r="I52" s="86">
        <v>339.2</v>
      </c>
      <c r="J52" s="87">
        <v>220.95291369455234</v>
      </c>
      <c r="K52" s="87">
        <v>172.15767285421683</v>
      </c>
    </row>
    <row r="53" spans="1:13" ht="15.65" customHeight="1" x14ac:dyDescent="0.3">
      <c r="A53" s="229"/>
      <c r="B53" s="264"/>
      <c r="C53" s="264"/>
      <c r="D53" s="265" t="s">
        <v>53</v>
      </c>
      <c r="E53" s="247" t="s">
        <v>2</v>
      </c>
      <c r="F53" s="89">
        <v>0.58077307492297825</v>
      </c>
      <c r="G53" s="89">
        <v>0.62746534630065109</v>
      </c>
      <c r="H53" s="89">
        <v>0.6143267765620215</v>
      </c>
      <c r="I53" s="89">
        <v>0.59781459287980265</v>
      </c>
      <c r="J53" s="90">
        <v>0.50441073080681498</v>
      </c>
      <c r="K53" s="90">
        <f>K52/K49</f>
        <v>0.46715191015541813</v>
      </c>
    </row>
    <row r="54" spans="1:13" ht="15.65" customHeight="1" x14ac:dyDescent="0.3">
      <c r="A54" s="2"/>
      <c r="F54" s="91"/>
      <c r="G54" s="91"/>
      <c r="H54" s="91"/>
      <c r="I54" s="91"/>
      <c r="J54" s="91"/>
      <c r="K54" s="91"/>
      <c r="L54" s="91"/>
    </row>
    <row r="55" spans="1:13" ht="15.65" customHeight="1" x14ac:dyDescent="0.3">
      <c r="A55" s="266" t="s">
        <v>55</v>
      </c>
      <c r="B55" s="251"/>
      <c r="C55" s="252"/>
      <c r="D55" s="222"/>
      <c r="E55" s="253"/>
      <c r="F55" s="79"/>
      <c r="G55" s="79"/>
      <c r="H55" s="79"/>
      <c r="I55" s="79"/>
      <c r="J55" s="79"/>
    </row>
    <row r="56" spans="1:13" ht="15" x14ac:dyDescent="0.3">
      <c r="A56" s="223"/>
      <c r="B56" s="365" t="s">
        <v>11</v>
      </c>
      <c r="C56" s="365"/>
      <c r="D56" s="366"/>
      <c r="E56" s="224" t="s">
        <v>12</v>
      </c>
      <c r="F56" s="226" t="s">
        <v>32</v>
      </c>
      <c r="G56" s="226" t="s">
        <v>33</v>
      </c>
      <c r="H56" s="226" t="s">
        <v>34</v>
      </c>
      <c r="I56" s="227" t="s">
        <v>35</v>
      </c>
      <c r="J56" s="228" t="s">
        <v>36</v>
      </c>
    </row>
    <row r="57" spans="1:13" ht="15.65" customHeight="1" x14ac:dyDescent="0.3">
      <c r="A57" s="267" t="s">
        <v>56</v>
      </c>
      <c r="B57" s="268" t="s">
        <v>14</v>
      </c>
      <c r="C57" s="388" t="s">
        <v>15</v>
      </c>
      <c r="D57" s="389"/>
      <c r="E57" s="232" t="s">
        <v>16</v>
      </c>
      <c r="F57" s="92">
        <v>1870.4633889790832</v>
      </c>
      <c r="G57" s="92">
        <v>1610.96</v>
      </c>
      <c r="H57" s="92">
        <v>1692.1399999999996</v>
      </c>
      <c r="I57" s="14">
        <v>1604.4626400731388</v>
      </c>
      <c r="J57" s="43">
        <v>1914.5432674399899</v>
      </c>
      <c r="K57" s="41"/>
      <c r="L57" s="45"/>
      <c r="M57" s="79"/>
    </row>
    <row r="58" spans="1:13" ht="15.65" customHeight="1" x14ac:dyDescent="0.3">
      <c r="A58" s="269"/>
      <c r="B58" s="267"/>
      <c r="C58" s="390" t="s">
        <v>57</v>
      </c>
      <c r="D58" s="391"/>
      <c r="E58" s="240" t="s">
        <v>16</v>
      </c>
      <c r="F58" s="93">
        <v>930.93543023643679</v>
      </c>
      <c r="G58" s="93">
        <v>975.04</v>
      </c>
      <c r="H58" s="93">
        <v>1110.6489999999999</v>
      </c>
      <c r="I58" s="94">
        <v>1031.2500148236543</v>
      </c>
      <c r="J58" s="176">
        <v>1368.634745578493</v>
      </c>
      <c r="K58" s="41"/>
      <c r="L58" s="44"/>
      <c r="M58" s="79"/>
    </row>
    <row r="59" spans="1:13" ht="15.65" customHeight="1" x14ac:dyDescent="0.3">
      <c r="A59" s="269"/>
      <c r="B59" s="267"/>
      <c r="C59" s="392" t="s">
        <v>58</v>
      </c>
      <c r="D59" s="393"/>
      <c r="E59" s="242" t="s">
        <v>16</v>
      </c>
      <c r="F59" s="93">
        <v>102.830499740779</v>
      </c>
      <c r="G59" s="93">
        <v>84.34</v>
      </c>
      <c r="H59" s="93">
        <v>86.349000000000004</v>
      </c>
      <c r="I59" s="94">
        <v>91.644289737430995</v>
      </c>
      <c r="J59" s="176">
        <v>101.81914710448518</v>
      </c>
      <c r="K59" s="41"/>
      <c r="L59" s="44"/>
      <c r="M59" s="79"/>
    </row>
    <row r="60" spans="1:13" ht="32.4" customHeight="1" x14ac:dyDescent="0.3">
      <c r="A60" s="269"/>
      <c r="B60" s="267"/>
      <c r="C60" s="384" t="s">
        <v>59</v>
      </c>
      <c r="D60" s="387"/>
      <c r="E60" s="242" t="s">
        <v>16</v>
      </c>
      <c r="F60" s="95">
        <v>72.182425017278931</v>
      </c>
      <c r="G60" s="95">
        <v>66.44</v>
      </c>
      <c r="H60" s="95">
        <v>78.233000000000004</v>
      </c>
      <c r="I60" s="96">
        <v>65.272479673240994</v>
      </c>
      <c r="J60" s="177">
        <v>62.094712433608215</v>
      </c>
      <c r="K60" s="41"/>
      <c r="L60" s="44"/>
      <c r="M60" s="79"/>
    </row>
    <row r="61" spans="1:13" ht="15.65" customHeight="1" x14ac:dyDescent="0.3">
      <c r="A61" s="269"/>
      <c r="B61" s="267"/>
      <c r="C61" s="384" t="s">
        <v>60</v>
      </c>
      <c r="D61" s="385"/>
      <c r="E61" s="242" t="s">
        <v>16</v>
      </c>
      <c r="F61" s="95">
        <v>65.652792690935755</v>
      </c>
      <c r="G61" s="95">
        <v>73.7</v>
      </c>
      <c r="H61" s="95">
        <v>37.604999999999997</v>
      </c>
      <c r="I61" s="96">
        <v>41.354548175523512</v>
      </c>
      <c r="J61" s="177">
        <v>30.949604604154914</v>
      </c>
      <c r="K61" s="41"/>
      <c r="L61" s="44"/>
      <c r="M61" s="79"/>
    </row>
    <row r="62" spans="1:13" ht="15.65" customHeight="1" x14ac:dyDescent="0.3">
      <c r="A62" s="269"/>
      <c r="B62" s="267"/>
      <c r="C62" s="386" t="s">
        <v>61</v>
      </c>
      <c r="D62" s="387"/>
      <c r="E62" s="242" t="s">
        <v>16</v>
      </c>
      <c r="F62" s="95">
        <v>9.1385006899760572</v>
      </c>
      <c r="G62" s="95">
        <v>6.9</v>
      </c>
      <c r="H62" s="95">
        <v>6.2140000000000004</v>
      </c>
      <c r="I62" s="96">
        <v>6.9497321969364156</v>
      </c>
      <c r="J62" s="177">
        <v>7.6227582834547469</v>
      </c>
      <c r="K62" s="41"/>
      <c r="L62" s="44"/>
      <c r="M62" s="79"/>
    </row>
    <row r="63" spans="1:13" ht="15.65" customHeight="1" x14ac:dyDescent="0.3">
      <c r="A63" s="269"/>
      <c r="B63" s="267"/>
      <c r="C63" s="384" t="s">
        <v>62</v>
      </c>
      <c r="D63" s="387"/>
      <c r="E63" s="242" t="s">
        <v>16</v>
      </c>
      <c r="F63" s="95">
        <v>3.5865214937062091</v>
      </c>
      <c r="G63" s="95">
        <v>3.6</v>
      </c>
      <c r="H63" s="95">
        <v>3.3069999999999999</v>
      </c>
      <c r="I63" s="96">
        <v>3.3727199999999993</v>
      </c>
      <c r="J63" s="177">
        <v>3.1951359239571473</v>
      </c>
      <c r="K63" s="41"/>
      <c r="L63" s="44"/>
      <c r="M63" s="79"/>
    </row>
    <row r="64" spans="1:13" ht="15.65" customHeight="1" x14ac:dyDescent="0.3">
      <c r="A64" s="269"/>
      <c r="B64" s="267"/>
      <c r="C64" s="386" t="s">
        <v>63</v>
      </c>
      <c r="D64" s="387"/>
      <c r="E64" s="242" t="s">
        <v>16</v>
      </c>
      <c r="F64" s="95">
        <v>11.256801165112968</v>
      </c>
      <c r="G64" s="95">
        <v>11.3</v>
      </c>
      <c r="H64" s="95">
        <v>10.436</v>
      </c>
      <c r="I64" s="96">
        <v>11.048796644999999</v>
      </c>
      <c r="J64" s="177">
        <v>10.440757814726389</v>
      </c>
      <c r="K64" s="41"/>
      <c r="L64" s="44"/>
      <c r="M64" s="79"/>
    </row>
    <row r="65" spans="1:19" ht="15.65" customHeight="1" x14ac:dyDescent="0.3">
      <c r="A65" s="269"/>
      <c r="B65" s="267"/>
      <c r="C65" s="386" t="s">
        <v>64</v>
      </c>
      <c r="D65" s="387"/>
      <c r="E65" s="242" t="s">
        <v>16</v>
      </c>
      <c r="F65" s="95">
        <v>0.11950948</v>
      </c>
      <c r="G65" s="95">
        <v>2.4</v>
      </c>
      <c r="H65" s="95">
        <v>4.8280000000000003</v>
      </c>
      <c r="I65" s="96">
        <v>2.8857056800000001</v>
      </c>
      <c r="J65" s="177">
        <v>2.7396954999999998</v>
      </c>
      <c r="K65" s="41"/>
      <c r="L65" s="44"/>
      <c r="M65" s="79"/>
    </row>
    <row r="66" spans="1:19" ht="30" customHeight="1" x14ac:dyDescent="0.3">
      <c r="A66" s="269"/>
      <c r="B66" s="267"/>
      <c r="C66" s="384" t="s">
        <v>65</v>
      </c>
      <c r="D66" s="385"/>
      <c r="E66" s="242" t="s">
        <v>16</v>
      </c>
      <c r="F66" s="95">
        <v>85.288860080940367</v>
      </c>
      <c r="G66" s="95">
        <v>45.3</v>
      </c>
      <c r="H66" s="95">
        <v>41.795999999999999</v>
      </c>
      <c r="I66" s="96">
        <v>44.491879004644957</v>
      </c>
      <c r="J66" s="177">
        <v>79.852161710171529</v>
      </c>
      <c r="K66" s="41"/>
      <c r="L66" s="44"/>
      <c r="M66" s="79"/>
    </row>
    <row r="67" spans="1:19" ht="15.65" customHeight="1" x14ac:dyDescent="0.3">
      <c r="A67" s="269"/>
      <c r="B67" s="267"/>
      <c r="C67" s="386" t="s">
        <v>66</v>
      </c>
      <c r="D67" s="387"/>
      <c r="E67" s="242" t="s">
        <v>16</v>
      </c>
      <c r="F67" s="95">
        <v>92.345838359999988</v>
      </c>
      <c r="G67" s="95">
        <v>31</v>
      </c>
      <c r="H67" s="95">
        <v>27.077999999999999</v>
      </c>
      <c r="I67" s="96">
        <v>24.983545116800002</v>
      </c>
      <c r="J67" s="177">
        <v>24.624211737700008</v>
      </c>
      <c r="K67" s="41"/>
      <c r="L67" s="44"/>
      <c r="M67" s="79"/>
    </row>
    <row r="68" spans="1:19" ht="15.65" customHeight="1" x14ac:dyDescent="0.3">
      <c r="A68" s="269"/>
      <c r="B68" s="267"/>
      <c r="C68" s="386" t="s">
        <v>67</v>
      </c>
      <c r="D68" s="387"/>
      <c r="E68" s="242" t="s">
        <v>16</v>
      </c>
      <c r="F68" s="95">
        <v>298.49321382800002</v>
      </c>
      <c r="G68" s="95">
        <v>229.24</v>
      </c>
      <c r="H68" s="95">
        <v>216.35</v>
      </c>
      <c r="I68" s="96">
        <v>205.26883630999998</v>
      </c>
      <c r="J68" s="177">
        <v>179.72484259072158</v>
      </c>
      <c r="K68" s="41"/>
      <c r="L68" s="44"/>
      <c r="M68" s="79"/>
    </row>
    <row r="69" spans="1:19" ht="30" customHeight="1" x14ac:dyDescent="0.3">
      <c r="A69" s="269"/>
      <c r="B69" s="267"/>
      <c r="C69" s="384" t="s">
        <v>68</v>
      </c>
      <c r="D69" s="385"/>
      <c r="E69" s="242" t="s">
        <v>16</v>
      </c>
      <c r="F69" s="95">
        <v>16.639909936316105</v>
      </c>
      <c r="G69" s="95">
        <v>32.6</v>
      </c>
      <c r="H69" s="95">
        <v>34.664000000000001</v>
      </c>
      <c r="I69" s="96">
        <v>36.680519949496798</v>
      </c>
      <c r="J69" s="177">
        <v>15.507860692938465</v>
      </c>
      <c r="K69" s="41"/>
      <c r="L69" s="44"/>
      <c r="M69" s="79"/>
    </row>
    <row r="70" spans="1:19" ht="15.65" customHeight="1" x14ac:dyDescent="0.3">
      <c r="A70" s="269"/>
      <c r="B70" s="267"/>
      <c r="C70" s="386" t="s">
        <v>69</v>
      </c>
      <c r="D70" s="387"/>
      <c r="E70" s="242" t="s">
        <v>16</v>
      </c>
      <c r="F70" s="95">
        <v>147.39896075707998</v>
      </c>
      <c r="G70" s="95">
        <v>16.7</v>
      </c>
      <c r="H70" s="95">
        <v>15.592000000000001</v>
      </c>
      <c r="I70" s="96">
        <v>15.898050719455799</v>
      </c>
      <c r="J70" s="177">
        <v>14.623712400964248</v>
      </c>
      <c r="K70" s="41"/>
      <c r="L70" s="44"/>
      <c r="M70" s="79"/>
    </row>
    <row r="71" spans="1:19" ht="15.65" customHeight="1" x14ac:dyDescent="0.3">
      <c r="A71" s="269"/>
      <c r="B71" s="267"/>
      <c r="C71" s="386" t="s">
        <v>70</v>
      </c>
      <c r="D71" s="387"/>
      <c r="E71" s="242" t="s">
        <v>16</v>
      </c>
      <c r="F71" s="95">
        <v>2E-3</v>
      </c>
      <c r="G71" s="95">
        <v>0</v>
      </c>
      <c r="H71" s="95">
        <v>0</v>
      </c>
      <c r="I71" s="96">
        <v>0</v>
      </c>
      <c r="J71" s="177">
        <v>0</v>
      </c>
      <c r="K71" s="41"/>
      <c r="L71" s="44"/>
      <c r="M71" s="79"/>
    </row>
    <row r="72" spans="1:19" ht="15.65" customHeight="1" x14ac:dyDescent="0.3">
      <c r="A72" s="270"/>
      <c r="B72" s="230"/>
      <c r="C72" s="377" t="s">
        <v>71</v>
      </c>
      <c r="D72" s="378"/>
      <c r="E72" s="247" t="s">
        <v>177</v>
      </c>
      <c r="F72" s="97">
        <v>34.592125502520659</v>
      </c>
      <c r="G72" s="97">
        <v>32.4</v>
      </c>
      <c r="H72" s="97">
        <v>19.039000000000001</v>
      </c>
      <c r="I72" s="98">
        <v>23.361522040954856</v>
      </c>
      <c r="J72" s="178">
        <v>12.713921064614404</v>
      </c>
      <c r="K72" s="41"/>
      <c r="L72" s="44"/>
      <c r="M72" s="79"/>
    </row>
    <row r="73" spans="1:19" ht="15" customHeight="1" x14ac:dyDescent="0.3">
      <c r="A73" s="78"/>
      <c r="B73" s="78"/>
      <c r="C73" s="78"/>
      <c r="D73" s="78"/>
      <c r="E73" s="78"/>
      <c r="F73" s="78"/>
      <c r="G73" s="78"/>
      <c r="H73" s="78"/>
      <c r="I73" s="78"/>
      <c r="J73" s="78"/>
    </row>
    <row r="74" spans="1:19" ht="61.75" customHeight="1" x14ac:dyDescent="0.3">
      <c r="A74" s="379" t="s">
        <v>72</v>
      </c>
      <c r="B74" s="379"/>
      <c r="C74" s="379"/>
      <c r="D74" s="379"/>
      <c r="E74" s="379"/>
      <c r="F74" s="379"/>
      <c r="G74" s="379"/>
      <c r="H74" s="379"/>
      <c r="I74" s="379"/>
      <c r="J74" s="379"/>
      <c r="K74" s="380"/>
    </row>
    <row r="75" spans="1:19" ht="61.75" customHeight="1" x14ac:dyDescent="0.3">
      <c r="A75" s="379"/>
      <c r="B75" s="379"/>
      <c r="C75" s="379"/>
      <c r="D75" s="379"/>
      <c r="E75" s="379"/>
      <c r="F75" s="379"/>
      <c r="G75" s="379"/>
      <c r="H75" s="379"/>
      <c r="I75" s="379"/>
      <c r="J75" s="379"/>
      <c r="K75" s="380"/>
    </row>
    <row r="76" spans="1:19" ht="61.75" customHeight="1" x14ac:dyDescent="0.3">
      <c r="A76" s="379"/>
      <c r="B76" s="379"/>
      <c r="C76" s="379"/>
      <c r="D76" s="379"/>
      <c r="E76" s="379"/>
      <c r="F76" s="379"/>
      <c r="G76" s="379"/>
      <c r="H76" s="379"/>
      <c r="I76" s="379"/>
      <c r="J76" s="379"/>
      <c r="K76" s="380"/>
    </row>
    <row r="77" spans="1:19" ht="61.75" customHeight="1" x14ac:dyDescent="0.3">
      <c r="A77" s="379"/>
      <c r="B77" s="379"/>
      <c r="C77" s="379"/>
      <c r="D77" s="379"/>
      <c r="E77" s="379"/>
      <c r="F77" s="379"/>
      <c r="G77" s="379"/>
      <c r="H77" s="379"/>
      <c r="I77" s="379"/>
      <c r="J77" s="379"/>
      <c r="K77" s="380"/>
    </row>
    <row r="78" spans="1:19" ht="15.65" customHeight="1" x14ac:dyDescent="0.3">
      <c r="D78" s="99"/>
      <c r="F78" s="50"/>
      <c r="G78" s="50"/>
      <c r="H78" s="50"/>
      <c r="I78" s="50"/>
      <c r="J78" s="50"/>
      <c r="K78" s="50"/>
      <c r="L78" s="50"/>
    </row>
    <row r="79" spans="1:19" ht="15.65" customHeight="1" x14ac:dyDescent="0.3">
      <c r="A79" s="272" t="s">
        <v>73</v>
      </c>
      <c r="G79" s="100"/>
      <c r="H79" s="100"/>
      <c r="I79" s="100"/>
      <c r="J79" s="100"/>
      <c r="K79" s="100"/>
      <c r="L79" s="100"/>
    </row>
    <row r="80" spans="1:19" s="210" customFormat="1" ht="2.5" customHeight="1" x14ac:dyDescent="0.3">
      <c r="A80" s="211"/>
      <c r="B80" s="212"/>
      <c r="C80" s="213"/>
      <c r="D80" s="213"/>
      <c r="E80" s="214"/>
      <c r="F80" s="213"/>
      <c r="G80" s="215"/>
      <c r="H80" s="216"/>
      <c r="I80" s="213"/>
      <c r="J80" s="215"/>
      <c r="K80" s="216"/>
      <c r="L80" s="206"/>
      <c r="M80" s="208"/>
      <c r="N80" s="209"/>
      <c r="O80" s="206"/>
      <c r="P80" s="208"/>
      <c r="Q80" s="216"/>
      <c r="S80" s="206"/>
    </row>
    <row r="81" spans="1:14" ht="15.65" customHeight="1" x14ac:dyDescent="0.3">
      <c r="A81" s="6"/>
      <c r="F81" s="79"/>
      <c r="G81" s="79"/>
      <c r="H81" s="79"/>
      <c r="I81" s="79"/>
      <c r="J81" s="79"/>
      <c r="K81" s="79"/>
      <c r="L81" s="79"/>
    </row>
    <row r="82" spans="1:14" ht="15.65" customHeight="1" x14ac:dyDescent="0.3">
      <c r="A82" s="266" t="s">
        <v>74</v>
      </c>
      <c r="B82" s="251"/>
      <c r="C82" s="252"/>
      <c r="D82" s="252"/>
      <c r="E82" s="253"/>
      <c r="F82" s="101"/>
      <c r="G82" s="101"/>
      <c r="H82" s="101"/>
      <c r="I82" s="101"/>
      <c r="J82" s="101"/>
      <c r="K82" s="101"/>
      <c r="L82" s="101"/>
    </row>
    <row r="83" spans="1:14" ht="45" x14ac:dyDescent="0.3">
      <c r="A83" s="223"/>
      <c r="B83" s="365" t="s">
        <v>11</v>
      </c>
      <c r="C83" s="365"/>
      <c r="D83" s="366"/>
      <c r="E83" s="224" t="s">
        <v>12</v>
      </c>
      <c r="F83" s="225" t="s">
        <v>31</v>
      </c>
      <c r="G83" s="226" t="s">
        <v>32</v>
      </c>
      <c r="H83" s="226" t="s">
        <v>33</v>
      </c>
      <c r="I83" s="226" t="s">
        <v>34</v>
      </c>
      <c r="J83" s="227" t="s">
        <v>35</v>
      </c>
      <c r="K83" s="228" t="s">
        <v>36</v>
      </c>
    </row>
    <row r="84" spans="1:14" ht="15.65" customHeight="1" x14ac:dyDescent="0.3">
      <c r="A84" s="230" t="s">
        <v>75</v>
      </c>
      <c r="B84" s="273" t="s">
        <v>14</v>
      </c>
      <c r="C84" s="231" t="s">
        <v>15</v>
      </c>
      <c r="D84" s="274"/>
      <c r="E84" s="232" t="s">
        <v>76</v>
      </c>
      <c r="F84" s="102">
        <v>11.219104687321149</v>
      </c>
      <c r="G84" s="102">
        <v>10.551924528432695</v>
      </c>
      <c r="H84" s="102">
        <v>9.7236600860567819</v>
      </c>
      <c r="I84" s="102">
        <v>9.9633229131171639</v>
      </c>
      <c r="J84" s="200">
        <v>8.94</v>
      </c>
      <c r="K84" s="173">
        <f>K85+K89</f>
        <v>8.6188908536895017</v>
      </c>
      <c r="M84" s="79"/>
      <c r="N84" s="79"/>
    </row>
    <row r="85" spans="1:14" ht="15.65" customHeight="1" x14ac:dyDescent="0.3">
      <c r="A85" s="275" t="s">
        <v>77</v>
      </c>
      <c r="B85" s="276" t="s">
        <v>14</v>
      </c>
      <c r="C85" s="277" t="s">
        <v>18</v>
      </c>
      <c r="D85" s="278"/>
      <c r="E85" s="279" t="s">
        <v>78</v>
      </c>
      <c r="F85" s="103">
        <v>1.0940916346883708E-2</v>
      </c>
      <c r="G85" s="103">
        <v>0.17694376894660999</v>
      </c>
      <c r="H85" s="103">
        <v>1.1178961812576001E-2</v>
      </c>
      <c r="I85" s="103">
        <v>7.1859653909800009E-2</v>
      </c>
      <c r="J85" s="201">
        <v>0.74</v>
      </c>
      <c r="K85" s="160">
        <f>SUM(K86:K88)</f>
        <v>1.6576900273264643</v>
      </c>
      <c r="M85" s="79"/>
      <c r="N85" s="79"/>
    </row>
    <row r="86" spans="1:14" ht="30" customHeight="1" x14ac:dyDescent="0.3">
      <c r="A86" s="252"/>
      <c r="B86" s="251"/>
      <c r="C86" s="280" t="s">
        <v>79</v>
      </c>
      <c r="D86" s="281" t="s">
        <v>80</v>
      </c>
      <c r="E86" s="282" t="s">
        <v>78</v>
      </c>
      <c r="F86" s="104">
        <v>1.0940916346883708E-2</v>
      </c>
      <c r="G86" s="104">
        <v>1.025320894661E-2</v>
      </c>
      <c r="H86" s="104">
        <v>9.7898738125760006E-3</v>
      </c>
      <c r="I86" s="104">
        <v>1.0021807509800001E-2</v>
      </c>
      <c r="J86" s="202">
        <v>0.02</v>
      </c>
      <c r="K86" s="179">
        <v>3.4106253872457998E-2</v>
      </c>
      <c r="M86" s="79"/>
      <c r="N86" s="79"/>
    </row>
    <row r="87" spans="1:14" ht="16.25" customHeight="1" x14ac:dyDescent="0.3">
      <c r="A87" s="252"/>
      <c r="B87" s="251"/>
      <c r="C87" s="283"/>
      <c r="D87" s="284" t="s">
        <v>81</v>
      </c>
      <c r="E87" s="282" t="s">
        <v>78</v>
      </c>
      <c r="F87" s="105" t="s">
        <v>4</v>
      </c>
      <c r="G87" s="105" t="s">
        <v>4</v>
      </c>
      <c r="H87" s="105" t="s">
        <v>4</v>
      </c>
      <c r="I87" s="105" t="s">
        <v>4</v>
      </c>
      <c r="J87" s="202">
        <v>0.61</v>
      </c>
      <c r="K87" s="179">
        <v>1.5389848676245663</v>
      </c>
      <c r="M87" s="79"/>
      <c r="N87" s="79"/>
    </row>
    <row r="88" spans="1:14" ht="16.25" customHeight="1" x14ac:dyDescent="0.3">
      <c r="A88" s="274"/>
      <c r="B88" s="273"/>
      <c r="C88" s="285" t="s">
        <v>82</v>
      </c>
      <c r="D88" s="286" t="s">
        <v>83</v>
      </c>
      <c r="E88" s="282" t="s">
        <v>78</v>
      </c>
      <c r="F88" s="106" t="s">
        <v>4</v>
      </c>
      <c r="G88" s="107">
        <v>0.16669055999999999</v>
      </c>
      <c r="H88" s="107">
        <v>1.3890879999999999E-3</v>
      </c>
      <c r="I88" s="107">
        <v>6.18378464E-2</v>
      </c>
      <c r="J88" s="200">
        <v>0.1</v>
      </c>
      <c r="K88" s="180">
        <v>8.4598905829439977E-2</v>
      </c>
      <c r="M88" s="79"/>
      <c r="N88" s="79"/>
    </row>
    <row r="89" spans="1:14" ht="16.25" customHeight="1" x14ac:dyDescent="0.3">
      <c r="A89" s="275" t="s">
        <v>84</v>
      </c>
      <c r="B89" s="251" t="s">
        <v>14</v>
      </c>
      <c r="C89" s="277" t="s">
        <v>18</v>
      </c>
      <c r="D89" s="278"/>
      <c r="E89" s="279" t="s">
        <v>78</v>
      </c>
      <c r="F89" s="108">
        <v>11.208163770974265</v>
      </c>
      <c r="G89" s="108">
        <v>10.374980759486085</v>
      </c>
      <c r="H89" s="108">
        <v>9.7124811242442064</v>
      </c>
      <c r="I89" s="108">
        <v>9.891463259207363</v>
      </c>
      <c r="J89" s="201">
        <v>8.1999999999999993</v>
      </c>
      <c r="K89" s="160">
        <f>SUM(K90:K95)</f>
        <v>6.9612008263630374</v>
      </c>
      <c r="M89" s="79"/>
      <c r="N89" s="79"/>
    </row>
    <row r="90" spans="1:14" ht="15.65" customHeight="1" x14ac:dyDescent="0.3">
      <c r="A90" s="252"/>
      <c r="B90" s="251"/>
      <c r="C90" s="287" t="s">
        <v>79</v>
      </c>
      <c r="D90" s="288" t="s">
        <v>81</v>
      </c>
      <c r="E90" s="282" t="s">
        <v>78</v>
      </c>
      <c r="F90" s="104">
        <v>7.812250299651315</v>
      </c>
      <c r="G90" s="104">
        <v>7.9280594001646767</v>
      </c>
      <c r="H90" s="104">
        <v>7.25018814803009</v>
      </c>
      <c r="I90" s="104">
        <v>7.576107839611895</v>
      </c>
      <c r="J90" s="202">
        <v>7.07</v>
      </c>
      <c r="K90" s="179">
        <v>5.919366618720046</v>
      </c>
      <c r="L90" s="109"/>
      <c r="M90" s="79"/>
      <c r="N90" s="79"/>
    </row>
    <row r="91" spans="1:14" ht="15.65" customHeight="1" x14ac:dyDescent="0.3">
      <c r="A91" s="252"/>
      <c r="B91" s="251"/>
      <c r="C91" s="280" t="s">
        <v>85</v>
      </c>
      <c r="D91" s="284" t="s">
        <v>86</v>
      </c>
      <c r="E91" s="282" t="s">
        <v>78</v>
      </c>
      <c r="F91" s="104">
        <v>1.0333162869800006</v>
      </c>
      <c r="G91" s="104">
        <v>0.72528268199206403</v>
      </c>
      <c r="H91" s="104">
        <v>0.6726722610810113</v>
      </c>
      <c r="I91" s="104">
        <v>0.72789684518266595</v>
      </c>
      <c r="J91" s="202">
        <v>0.74</v>
      </c>
      <c r="K91" s="179">
        <v>0.59403951041820446</v>
      </c>
      <c r="M91" s="79"/>
      <c r="N91" s="79"/>
    </row>
    <row r="92" spans="1:14" ht="15.65" customHeight="1" x14ac:dyDescent="0.3">
      <c r="A92" s="252"/>
      <c r="B92" s="251"/>
      <c r="C92" s="287"/>
      <c r="D92" s="289" t="s">
        <v>87</v>
      </c>
      <c r="E92" s="282" t="s">
        <v>78</v>
      </c>
      <c r="F92" s="104">
        <v>0.23735924660194838</v>
      </c>
      <c r="G92" s="104">
        <v>9.2133859670691876E-2</v>
      </c>
      <c r="H92" s="104">
        <v>7.4004931247813543E-2</v>
      </c>
      <c r="I92" s="104">
        <v>6.8239101015431444E-2</v>
      </c>
      <c r="J92" s="202">
        <v>7.0000000000000007E-2</v>
      </c>
      <c r="K92" s="179">
        <v>0.10009536587089049</v>
      </c>
      <c r="M92" s="79"/>
      <c r="N92" s="79"/>
    </row>
    <row r="93" spans="1:14" ht="30" customHeight="1" x14ac:dyDescent="0.3">
      <c r="A93" s="252"/>
      <c r="B93" s="251"/>
      <c r="C93" s="287" t="s">
        <v>88</v>
      </c>
      <c r="D93" s="281" t="s">
        <v>89</v>
      </c>
      <c r="E93" s="282" t="s">
        <v>78</v>
      </c>
      <c r="F93" s="104">
        <v>0.419744266541</v>
      </c>
      <c r="G93" s="104">
        <v>0.10836418040634525</v>
      </c>
      <c r="H93" s="104">
        <v>9.8501342287378016E-2</v>
      </c>
      <c r="I93" s="104">
        <v>9.556844736783178E-2</v>
      </c>
      <c r="J93" s="202">
        <v>0.11</v>
      </c>
      <c r="K93" s="179">
        <v>9.1714791432185763E-2</v>
      </c>
      <c r="M93" s="79"/>
      <c r="N93" s="79"/>
    </row>
    <row r="94" spans="1:14" ht="15.65" customHeight="1" x14ac:dyDescent="0.3">
      <c r="A94" s="252"/>
      <c r="B94" s="251"/>
      <c r="C94" s="290" t="s">
        <v>90</v>
      </c>
      <c r="D94" s="291" t="s">
        <v>91</v>
      </c>
      <c r="E94" s="262" t="s">
        <v>78</v>
      </c>
      <c r="F94" s="36">
        <v>1.7054936711999999</v>
      </c>
      <c r="G94" s="36">
        <v>1.5025032989999998</v>
      </c>
      <c r="H94" s="36">
        <v>1.5987728789999995</v>
      </c>
      <c r="I94" s="36">
        <v>1.4050165029999997</v>
      </c>
      <c r="J94" s="203">
        <v>0.21</v>
      </c>
      <c r="K94" s="172">
        <v>0.24137002675969307</v>
      </c>
      <c r="M94" s="79"/>
      <c r="N94" s="79"/>
    </row>
    <row r="95" spans="1:14" ht="15.65" customHeight="1" x14ac:dyDescent="0.3">
      <c r="A95" s="274"/>
      <c r="B95" s="273"/>
      <c r="C95" s="292" t="s">
        <v>46</v>
      </c>
      <c r="D95" s="288" t="s">
        <v>92</v>
      </c>
      <c r="E95" s="232" t="s">
        <v>78</v>
      </c>
      <c r="F95" s="39">
        <v>0</v>
      </c>
      <c r="G95" s="39">
        <v>1.8637338252307203E-2</v>
      </c>
      <c r="H95" s="39">
        <v>1.8341562597911996E-2</v>
      </c>
      <c r="I95" s="39">
        <v>1.8634523029540804E-2</v>
      </c>
      <c r="J95" s="200">
        <v>0.02</v>
      </c>
      <c r="K95" s="173">
        <v>1.4614513162017794E-2</v>
      </c>
      <c r="M95" s="79"/>
      <c r="N95" s="79"/>
    </row>
    <row r="96" spans="1:14" ht="15.65" customHeight="1" x14ac:dyDescent="0.3">
      <c r="A96" s="2"/>
      <c r="F96" s="110"/>
      <c r="G96" s="79"/>
      <c r="H96" s="78"/>
      <c r="I96" s="79"/>
      <c r="J96" s="79"/>
      <c r="K96" s="79"/>
      <c r="L96" s="79"/>
    </row>
    <row r="97" spans="1:19" ht="15.65" customHeight="1" x14ac:dyDescent="0.3">
      <c r="A97" s="293" t="s">
        <v>93</v>
      </c>
      <c r="F97" s="79"/>
      <c r="G97" s="101"/>
      <c r="H97" s="91"/>
      <c r="I97" s="101"/>
      <c r="J97" s="101"/>
      <c r="K97" s="101"/>
      <c r="L97" s="101"/>
    </row>
    <row r="98" spans="1:19" ht="45" x14ac:dyDescent="0.3">
      <c r="A98" s="223"/>
      <c r="B98" s="365" t="s">
        <v>11</v>
      </c>
      <c r="C98" s="365"/>
      <c r="D98" s="366"/>
      <c r="E98" s="224" t="s">
        <v>12</v>
      </c>
      <c r="F98" s="225" t="s">
        <v>31</v>
      </c>
      <c r="G98" s="226" t="s">
        <v>32</v>
      </c>
      <c r="H98" s="226" t="s">
        <v>33</v>
      </c>
      <c r="I98" s="226" t="s">
        <v>34</v>
      </c>
      <c r="J98" s="227" t="s">
        <v>35</v>
      </c>
      <c r="K98" s="228" t="s">
        <v>36</v>
      </c>
      <c r="N98" s="111"/>
    </row>
    <row r="99" spans="1:19" ht="15.65" customHeight="1" x14ac:dyDescent="0.3">
      <c r="A99" s="231" t="s">
        <v>75</v>
      </c>
      <c r="B99" s="255" t="s">
        <v>14</v>
      </c>
      <c r="C99" s="294"/>
      <c r="D99" s="274"/>
      <c r="E99" s="232" t="s">
        <v>76</v>
      </c>
      <c r="F99" s="39">
        <v>11.219014020141147</v>
      </c>
      <c r="G99" s="107">
        <v>10.551924528432695</v>
      </c>
      <c r="H99" s="107">
        <v>9.7236600860567819</v>
      </c>
      <c r="I99" s="107">
        <v>9.9633229131171639</v>
      </c>
      <c r="J99" s="160">
        <f>SUM(J100:J107)</f>
        <v>8.9396339245281951</v>
      </c>
      <c r="K99" s="160">
        <f>SUM(K100:K107)</f>
        <v>8.6188908536895035</v>
      </c>
      <c r="L99" s="163"/>
    </row>
    <row r="100" spans="1:19" ht="15.65" customHeight="1" x14ac:dyDescent="0.3">
      <c r="A100" s="381" t="s">
        <v>94</v>
      </c>
      <c r="B100" s="238" t="s">
        <v>39</v>
      </c>
      <c r="C100" s="251"/>
      <c r="D100" s="295"/>
      <c r="E100" s="296" t="s">
        <v>78</v>
      </c>
      <c r="F100" s="36">
        <v>0.46010216979590418</v>
      </c>
      <c r="G100" s="36">
        <v>0.48443058507643</v>
      </c>
      <c r="H100" s="36">
        <v>0.51723050951392724</v>
      </c>
      <c r="I100" s="36">
        <v>0.53332197035974138</v>
      </c>
      <c r="J100" s="37">
        <v>0.5408690443429911</v>
      </c>
      <c r="K100" s="172">
        <v>0.52237098845391394</v>
      </c>
      <c r="N100" s="199"/>
    </row>
    <row r="101" spans="1:19" ht="15.65" customHeight="1" x14ac:dyDescent="0.3">
      <c r="A101" s="382"/>
      <c r="B101" s="238" t="s">
        <v>40</v>
      </c>
      <c r="C101" s="297"/>
      <c r="D101" s="298"/>
      <c r="E101" s="299" t="s">
        <v>78</v>
      </c>
      <c r="F101" s="36">
        <v>1.327406878043256</v>
      </c>
      <c r="G101" s="36">
        <v>2.085561974766573</v>
      </c>
      <c r="H101" s="36">
        <v>2.0742224214689884</v>
      </c>
      <c r="I101" s="36">
        <v>2.1347896083519933</v>
      </c>
      <c r="J101" s="37">
        <v>2.1304552782947987</v>
      </c>
      <c r="K101" s="172">
        <v>2.0948294857427907</v>
      </c>
      <c r="N101" s="199"/>
    </row>
    <row r="102" spans="1:19" ht="15.65" customHeight="1" x14ac:dyDescent="0.3">
      <c r="A102" s="382"/>
      <c r="B102" s="238" t="s">
        <v>41</v>
      </c>
      <c r="C102" s="251"/>
      <c r="D102" s="295"/>
      <c r="E102" s="299" t="s">
        <v>78</v>
      </c>
      <c r="F102" s="36">
        <v>3.6287144706417043</v>
      </c>
      <c r="G102" s="36">
        <v>3.2974336681096639</v>
      </c>
      <c r="H102" s="36">
        <v>3.0626757219944194</v>
      </c>
      <c r="I102" s="36">
        <v>3.2367463384703825</v>
      </c>
      <c r="J102" s="37">
        <v>2.9858086235976207</v>
      </c>
      <c r="K102" s="172">
        <v>2.8827253210082535</v>
      </c>
      <c r="N102" s="199"/>
    </row>
    <row r="103" spans="1:19" ht="15.65" customHeight="1" x14ac:dyDescent="0.3">
      <c r="A103" s="382"/>
      <c r="B103" s="238" t="s">
        <v>42</v>
      </c>
      <c r="C103" s="300"/>
      <c r="D103" s="301"/>
      <c r="E103" s="302" t="s">
        <v>78</v>
      </c>
      <c r="F103" s="36">
        <v>0.5940087792258838</v>
      </c>
      <c r="G103" s="36">
        <v>1.3057015622246182</v>
      </c>
      <c r="H103" s="36">
        <v>1.1457606061960948</v>
      </c>
      <c r="I103" s="36">
        <v>1.1891396915335999</v>
      </c>
      <c r="J103" s="37">
        <v>1.1754350255868351</v>
      </c>
      <c r="K103" s="172">
        <v>1.1512267397903497</v>
      </c>
      <c r="N103" s="199"/>
    </row>
    <row r="104" spans="1:19" ht="15.65" customHeight="1" x14ac:dyDescent="0.3">
      <c r="A104" s="382"/>
      <c r="B104" s="238" t="s">
        <v>43</v>
      </c>
      <c r="C104" s="300"/>
      <c r="D104" s="301"/>
      <c r="E104" s="303" t="s">
        <v>78</v>
      </c>
      <c r="F104" s="36">
        <v>9.9542083190000019E-2</v>
      </c>
      <c r="G104" s="36">
        <v>0.10237727563889283</v>
      </c>
      <c r="H104" s="36">
        <v>0.10729881339376959</v>
      </c>
      <c r="I104" s="36">
        <v>0.13099438633399998</v>
      </c>
      <c r="J104" s="37">
        <v>0.13430244908479996</v>
      </c>
      <c r="K104" s="172">
        <v>0.1273866217797649</v>
      </c>
      <c r="N104" s="199"/>
    </row>
    <row r="105" spans="1:19" ht="15.65" customHeight="1" x14ac:dyDescent="0.3">
      <c r="A105" s="382"/>
      <c r="B105" s="238" t="s">
        <v>44</v>
      </c>
      <c r="C105" s="300"/>
      <c r="D105" s="301"/>
      <c r="E105" s="299" t="s">
        <v>78</v>
      </c>
      <c r="F105" s="36">
        <v>3.2883623548006002</v>
      </c>
      <c r="G105" s="36">
        <v>3.1561595042165473</v>
      </c>
      <c r="H105" s="36">
        <v>2.6980749730678419</v>
      </c>
      <c r="I105" s="36">
        <v>2.6392069266349472</v>
      </c>
      <c r="J105" s="37">
        <v>1.8745156968680701</v>
      </c>
      <c r="K105" s="172">
        <v>1.7463811121785402</v>
      </c>
      <c r="N105" s="199"/>
    </row>
    <row r="106" spans="1:19" ht="15.65" customHeight="1" x14ac:dyDescent="0.3">
      <c r="A106" s="382"/>
      <c r="B106" s="238" t="s">
        <v>45</v>
      </c>
      <c r="C106" s="297"/>
      <c r="D106" s="298"/>
      <c r="E106" s="299" t="s">
        <v>78</v>
      </c>
      <c r="F106" s="36">
        <v>1.6712012468408</v>
      </c>
      <c r="G106" s="113" t="s">
        <v>5</v>
      </c>
      <c r="H106" s="113" t="s">
        <v>4</v>
      </c>
      <c r="I106" s="113" t="s">
        <v>4</v>
      </c>
      <c r="J106" s="115" t="s">
        <v>4</v>
      </c>
      <c r="K106" s="181" t="s">
        <v>4</v>
      </c>
      <c r="N106" s="199"/>
    </row>
    <row r="107" spans="1:19" ht="15.65" customHeight="1" x14ac:dyDescent="0.3">
      <c r="A107" s="383"/>
      <c r="B107" s="245" t="s">
        <v>46</v>
      </c>
      <c r="C107" s="273"/>
      <c r="D107" s="286"/>
      <c r="E107" s="304" t="s">
        <v>78</v>
      </c>
      <c r="F107" s="39">
        <v>0.14967603760300002</v>
      </c>
      <c r="G107" s="39">
        <v>0.12025995839997004</v>
      </c>
      <c r="H107" s="39">
        <v>0.11839704042174</v>
      </c>
      <c r="I107" s="39">
        <v>9.9123991432500003E-2</v>
      </c>
      <c r="J107" s="40">
        <v>9.8247806753080008E-2</v>
      </c>
      <c r="K107" s="173">
        <v>9.3970584735889748E-2</v>
      </c>
    </row>
    <row r="108" spans="1:19" ht="15" customHeight="1" x14ac:dyDescent="0.3">
      <c r="A108" s="78"/>
      <c r="B108" s="78"/>
      <c r="C108" s="78"/>
      <c r="D108" s="78"/>
      <c r="E108" s="78"/>
      <c r="F108" s="116"/>
      <c r="G108" s="78"/>
      <c r="I108" s="78"/>
      <c r="J108" s="78"/>
    </row>
    <row r="109" spans="1:19" ht="15.65" customHeight="1" x14ac:dyDescent="0.3">
      <c r="A109" s="305" t="s">
        <v>95</v>
      </c>
      <c r="C109" s="2"/>
      <c r="D109" s="2"/>
      <c r="F109" s="91"/>
      <c r="G109" s="91"/>
      <c r="I109" s="91"/>
      <c r="J109" s="91"/>
      <c r="K109" s="91"/>
      <c r="L109" s="91"/>
    </row>
    <row r="110" spans="1:19" s="210" customFormat="1" ht="2.5" customHeight="1" x14ac:dyDescent="0.3">
      <c r="A110" s="211"/>
      <c r="B110" s="212"/>
      <c r="C110" s="213"/>
      <c r="D110" s="213"/>
      <c r="E110" s="214"/>
      <c r="F110" s="213"/>
      <c r="G110" s="215"/>
      <c r="H110" s="216"/>
      <c r="I110" s="213"/>
      <c r="J110" s="215"/>
      <c r="K110" s="216"/>
      <c r="L110" s="206"/>
      <c r="M110" s="208"/>
      <c r="N110" s="209"/>
      <c r="O110" s="206"/>
      <c r="P110" s="208"/>
      <c r="Q110" s="216"/>
      <c r="S110" s="206"/>
    </row>
    <row r="112" spans="1:19" ht="15.65" customHeight="1" x14ac:dyDescent="0.3">
      <c r="A112" s="266" t="s">
        <v>96</v>
      </c>
      <c r="B112" s="251"/>
      <c r="C112" s="252"/>
      <c r="D112" s="252"/>
      <c r="E112" s="253"/>
      <c r="F112" s="117"/>
      <c r="G112" s="117"/>
      <c r="H112" s="117"/>
      <c r="I112" s="117"/>
      <c r="J112" s="117"/>
    </row>
    <row r="113" spans="1:14" ht="15" x14ac:dyDescent="0.3">
      <c r="A113" s="223"/>
      <c r="B113" s="365" t="s">
        <v>11</v>
      </c>
      <c r="C113" s="365"/>
      <c r="D113" s="366"/>
      <c r="E113" s="224" t="s">
        <v>12</v>
      </c>
      <c r="F113" s="226" t="s">
        <v>32</v>
      </c>
      <c r="G113" s="226" t="s">
        <v>33</v>
      </c>
      <c r="H113" s="226" t="s">
        <v>34</v>
      </c>
      <c r="I113" s="227" t="s">
        <v>35</v>
      </c>
      <c r="J113" s="228" t="s">
        <v>36</v>
      </c>
    </row>
    <row r="114" spans="1:14" ht="15.65" customHeight="1" x14ac:dyDescent="0.3">
      <c r="A114" s="230" t="s">
        <v>97</v>
      </c>
      <c r="B114" s="306" t="s">
        <v>14</v>
      </c>
      <c r="C114" s="231" t="s">
        <v>15</v>
      </c>
      <c r="D114" s="231"/>
      <c r="E114" s="304" t="s">
        <v>98</v>
      </c>
      <c r="F114" s="13">
        <v>284.08611643234292</v>
      </c>
      <c r="G114" s="13">
        <v>229.53211313760002</v>
      </c>
      <c r="H114" s="13">
        <v>264.17450813479525</v>
      </c>
      <c r="I114" s="14">
        <v>204.52674732498053</v>
      </c>
      <c r="J114" s="171">
        <f>SUM(J115:J119)</f>
        <v>251.69279628518586</v>
      </c>
      <c r="M114" s="122"/>
    </row>
    <row r="115" spans="1:14" ht="15.65" customHeight="1" x14ac:dyDescent="0.3">
      <c r="A115" s="275" t="s">
        <v>99</v>
      </c>
      <c r="B115" s="306" t="s">
        <v>14</v>
      </c>
      <c r="C115" s="275" t="s">
        <v>100</v>
      </c>
      <c r="D115" s="307"/>
      <c r="E115" s="302" t="s">
        <v>98</v>
      </c>
      <c r="F115" s="118">
        <v>92.850950000000012</v>
      </c>
      <c r="G115" s="118">
        <v>76.845107466500011</v>
      </c>
      <c r="H115" s="118">
        <v>89.922872999999981</v>
      </c>
      <c r="I115" s="91">
        <v>42.966301180000002</v>
      </c>
      <c r="J115" s="182">
        <v>107.5355744</v>
      </c>
      <c r="M115" s="122"/>
      <c r="N115" s="122"/>
    </row>
    <row r="116" spans="1:14" ht="15.65" customHeight="1" x14ac:dyDescent="0.3">
      <c r="A116" s="252"/>
      <c r="B116" s="267"/>
      <c r="C116" s="238" t="s">
        <v>101</v>
      </c>
      <c r="D116" s="308"/>
      <c r="E116" s="303" t="s">
        <v>98</v>
      </c>
      <c r="F116" s="30">
        <v>54.003945524653354</v>
      </c>
      <c r="G116" s="30">
        <v>43.613638520000002</v>
      </c>
      <c r="H116" s="30">
        <v>45.687317100000001</v>
      </c>
      <c r="I116" s="31">
        <v>57.170079290851298</v>
      </c>
      <c r="J116" s="143">
        <v>42.873586085991043</v>
      </c>
      <c r="M116" s="122"/>
    </row>
    <row r="117" spans="1:14" ht="15.65" customHeight="1" x14ac:dyDescent="0.3">
      <c r="A117" s="252"/>
      <c r="B117" s="267"/>
      <c r="C117" s="238" t="s">
        <v>102</v>
      </c>
      <c r="D117" s="308"/>
      <c r="E117" s="303" t="s">
        <v>98</v>
      </c>
      <c r="F117" s="30">
        <v>76.971027680000006</v>
      </c>
      <c r="G117" s="30">
        <v>62.213068999999997</v>
      </c>
      <c r="H117" s="30">
        <v>75.876940000000005</v>
      </c>
      <c r="I117" s="31">
        <v>57.841712400000006</v>
      </c>
      <c r="J117" s="143">
        <v>58.080776899999996</v>
      </c>
      <c r="M117" s="122"/>
    </row>
    <row r="118" spans="1:14" ht="15.65" customHeight="1" x14ac:dyDescent="0.3">
      <c r="A118" s="252"/>
      <c r="B118" s="267"/>
      <c r="C118" s="238" t="s">
        <v>103</v>
      </c>
      <c r="D118" s="308"/>
      <c r="E118" s="299" t="s">
        <v>98</v>
      </c>
      <c r="F118" s="30">
        <v>34.022479999999995</v>
      </c>
      <c r="G118" s="30">
        <v>23.2015484</v>
      </c>
      <c r="H118" s="30">
        <v>25.378031675000003</v>
      </c>
      <c r="I118" s="31">
        <v>22.044537123863854</v>
      </c>
      <c r="J118" s="143">
        <v>19.28123440364805</v>
      </c>
      <c r="M118" s="122"/>
    </row>
    <row r="119" spans="1:14" ht="30" customHeight="1" x14ac:dyDescent="0.3">
      <c r="A119" s="274"/>
      <c r="B119" s="230"/>
      <c r="C119" s="367" t="s">
        <v>104</v>
      </c>
      <c r="D119" s="368"/>
      <c r="E119" s="304" t="s">
        <v>98</v>
      </c>
      <c r="F119" s="13">
        <v>26.237713227689596</v>
      </c>
      <c r="G119" s="13">
        <v>23.658749751099997</v>
      </c>
      <c r="H119" s="13">
        <v>27.309346359795285</v>
      </c>
      <c r="I119" s="14">
        <v>24.50411733026538</v>
      </c>
      <c r="J119" s="43">
        <v>23.92162449554678</v>
      </c>
      <c r="M119" s="122"/>
    </row>
    <row r="121" spans="1:14" ht="15.65" customHeight="1" x14ac:dyDescent="0.3">
      <c r="A121" s="222" t="s">
        <v>105</v>
      </c>
    </row>
    <row r="122" spans="1:14" ht="15" x14ac:dyDescent="0.3">
      <c r="A122" s="223"/>
      <c r="B122" s="365" t="s">
        <v>11</v>
      </c>
      <c r="C122" s="365"/>
      <c r="D122" s="366"/>
      <c r="E122" s="224" t="s">
        <v>12</v>
      </c>
      <c r="F122" s="226" t="s">
        <v>32</v>
      </c>
      <c r="G122" s="226" t="s">
        <v>33</v>
      </c>
      <c r="H122" s="226" t="s">
        <v>34</v>
      </c>
      <c r="I122" s="227" t="s">
        <v>35</v>
      </c>
      <c r="J122" s="228" t="s">
        <v>36</v>
      </c>
    </row>
    <row r="123" spans="1:14" ht="15.65" customHeight="1" x14ac:dyDescent="0.3">
      <c r="A123" s="294" t="s">
        <v>106</v>
      </c>
      <c r="B123" s="255" t="s">
        <v>14</v>
      </c>
      <c r="C123" s="294"/>
      <c r="D123" s="309"/>
      <c r="E123" s="279" t="s">
        <v>107</v>
      </c>
      <c r="F123" s="217">
        <v>65737</v>
      </c>
      <c r="G123" s="217">
        <v>57100</v>
      </c>
      <c r="H123" s="218">
        <v>46648</v>
      </c>
      <c r="I123" s="183">
        <v>47102.58</v>
      </c>
      <c r="J123" s="183">
        <v>58269.703000000001</v>
      </c>
    </row>
    <row r="124" spans="1:14" ht="15.65" customHeight="1" x14ac:dyDescent="0.3">
      <c r="A124" s="78"/>
      <c r="B124" s="78"/>
      <c r="C124" s="78"/>
      <c r="D124" s="78"/>
      <c r="E124" s="78"/>
      <c r="F124" s="78"/>
      <c r="G124" s="78"/>
      <c r="H124" s="78"/>
      <c r="I124" s="78"/>
      <c r="J124" s="78"/>
    </row>
    <row r="125" spans="1:14" ht="15.65" customHeight="1" x14ac:dyDescent="0.3">
      <c r="A125" s="310" t="s">
        <v>108</v>
      </c>
      <c r="B125" s="11"/>
      <c r="C125" s="23"/>
      <c r="D125" s="23"/>
      <c r="E125" s="119"/>
      <c r="F125" s="117"/>
      <c r="G125" s="117"/>
      <c r="H125" s="117"/>
      <c r="I125" s="117"/>
      <c r="J125" s="117"/>
      <c r="K125" s="91"/>
      <c r="L125" s="91"/>
    </row>
    <row r="126" spans="1:14" ht="15" x14ac:dyDescent="0.3">
      <c r="A126" s="223"/>
      <c r="B126" s="365" t="s">
        <v>11</v>
      </c>
      <c r="C126" s="365"/>
      <c r="D126" s="366"/>
      <c r="E126" s="224" t="s">
        <v>12</v>
      </c>
      <c r="F126" s="226" t="s">
        <v>32</v>
      </c>
      <c r="G126" s="226" t="s">
        <v>33</v>
      </c>
      <c r="H126" s="226" t="s">
        <v>34</v>
      </c>
      <c r="I126" s="227" t="s">
        <v>35</v>
      </c>
      <c r="J126" s="228" t="s">
        <v>36</v>
      </c>
    </row>
    <row r="127" spans="1:14" ht="15.65" customHeight="1" x14ac:dyDescent="0.3">
      <c r="A127" s="294" t="s">
        <v>109</v>
      </c>
      <c r="B127" s="255" t="s">
        <v>14</v>
      </c>
      <c r="C127" s="294"/>
      <c r="D127" s="309"/>
      <c r="E127" s="304" t="s">
        <v>98</v>
      </c>
      <c r="F127" s="25">
        <v>59.39</v>
      </c>
      <c r="G127" s="25">
        <v>53.019999999999996</v>
      </c>
      <c r="H127" s="25">
        <v>55.667999999999999</v>
      </c>
      <c r="I127" s="26">
        <v>51.750386513837334</v>
      </c>
      <c r="J127" s="171">
        <v>52.449852615403898</v>
      </c>
    </row>
    <row r="128" spans="1:14" ht="15.65" customHeight="1" x14ac:dyDescent="0.3">
      <c r="A128" s="239" t="s">
        <v>110</v>
      </c>
      <c r="B128" s="238" t="s">
        <v>39</v>
      </c>
      <c r="C128" s="239"/>
      <c r="D128" s="295"/>
      <c r="E128" s="302" t="s">
        <v>98</v>
      </c>
      <c r="F128" s="21">
        <v>3.2</v>
      </c>
      <c r="G128" s="21">
        <v>4</v>
      </c>
      <c r="H128" s="21">
        <v>3.2559999999999998</v>
      </c>
      <c r="I128" s="22">
        <v>2.8919715605000005</v>
      </c>
      <c r="J128" s="170">
        <v>2.9540519329859096</v>
      </c>
      <c r="K128" s="5"/>
    </row>
    <row r="129" spans="1:12" ht="15.65" customHeight="1" x14ac:dyDescent="0.3">
      <c r="A129" s="251"/>
      <c r="B129" s="238" t="s">
        <v>40</v>
      </c>
      <c r="C129" s="241"/>
      <c r="D129" s="298"/>
      <c r="E129" s="303" t="s">
        <v>98</v>
      </c>
      <c r="F129" s="30">
        <v>1.62</v>
      </c>
      <c r="G129" s="30">
        <v>1.42</v>
      </c>
      <c r="H129" s="30">
        <v>1.5649999999999999</v>
      </c>
      <c r="I129" s="31">
        <v>1.5430663999999998</v>
      </c>
      <c r="J129" s="143">
        <v>1.6753729000000002</v>
      </c>
      <c r="K129" s="5"/>
    </row>
    <row r="130" spans="1:12" ht="15.65" customHeight="1" x14ac:dyDescent="0.3">
      <c r="A130" s="251"/>
      <c r="B130" s="238" t="s">
        <v>41</v>
      </c>
      <c r="C130" s="239"/>
      <c r="D130" s="295"/>
      <c r="E130" s="303" t="s">
        <v>98</v>
      </c>
      <c r="F130" s="30">
        <v>26.62</v>
      </c>
      <c r="G130" s="30">
        <v>24.01</v>
      </c>
      <c r="H130" s="30">
        <v>27.113</v>
      </c>
      <c r="I130" s="31">
        <v>25.588340314</v>
      </c>
      <c r="J130" s="143">
        <v>25.410663547999999</v>
      </c>
      <c r="K130" s="5"/>
    </row>
    <row r="131" spans="1:12" ht="15.65" customHeight="1" x14ac:dyDescent="0.3">
      <c r="A131" s="251"/>
      <c r="B131" s="238" t="s">
        <v>42</v>
      </c>
      <c r="C131" s="243"/>
      <c r="D131" s="301"/>
      <c r="E131" s="303" t="s">
        <v>98</v>
      </c>
      <c r="F131" s="30">
        <v>11.45</v>
      </c>
      <c r="G131" s="30">
        <v>10.1</v>
      </c>
      <c r="H131" s="30">
        <v>10.906000000000001</v>
      </c>
      <c r="I131" s="31">
        <v>11.543616771833333</v>
      </c>
      <c r="J131" s="143">
        <v>11.93054394777778</v>
      </c>
      <c r="K131" s="5"/>
    </row>
    <row r="132" spans="1:12" ht="15.65" customHeight="1" x14ac:dyDescent="0.3">
      <c r="A132" s="251"/>
      <c r="B132" s="238" t="s">
        <v>43</v>
      </c>
      <c r="C132" s="243"/>
      <c r="D132" s="301"/>
      <c r="E132" s="303" t="s">
        <v>98</v>
      </c>
      <c r="F132" s="30">
        <v>0.3</v>
      </c>
      <c r="G132" s="30">
        <v>0.32</v>
      </c>
      <c r="H132" s="30">
        <v>0.39600000000000002</v>
      </c>
      <c r="I132" s="31">
        <v>0.28216807699999996</v>
      </c>
      <c r="J132" s="143">
        <v>0.28687638578843905</v>
      </c>
      <c r="K132" s="5"/>
    </row>
    <row r="133" spans="1:12" ht="15.65" customHeight="1" x14ac:dyDescent="0.3">
      <c r="A133" s="251"/>
      <c r="B133" s="238" t="s">
        <v>44</v>
      </c>
      <c r="C133" s="241"/>
      <c r="D133" s="298"/>
      <c r="E133" s="303" t="s">
        <v>98</v>
      </c>
      <c r="F133" s="30">
        <v>16.010000000000002</v>
      </c>
      <c r="G133" s="30">
        <v>12.95</v>
      </c>
      <c r="H133" s="30">
        <v>12.27</v>
      </c>
      <c r="I133" s="31">
        <v>9.7305458965039993</v>
      </c>
      <c r="J133" s="143">
        <v>10.041608386414639</v>
      </c>
      <c r="K133" s="5"/>
    </row>
    <row r="134" spans="1:12" ht="15.65" customHeight="1" x14ac:dyDescent="0.3">
      <c r="A134" s="273"/>
      <c r="B134" s="245" t="s">
        <v>46</v>
      </c>
      <c r="C134" s="246"/>
      <c r="D134" s="286"/>
      <c r="E134" s="304" t="s">
        <v>98</v>
      </c>
      <c r="F134" s="120">
        <v>0.19</v>
      </c>
      <c r="G134" s="120">
        <v>0.22</v>
      </c>
      <c r="H134" s="120">
        <v>0.16200000000000001</v>
      </c>
      <c r="I134" s="121">
        <v>0.17067749399999999</v>
      </c>
      <c r="J134" s="184">
        <v>0.1507355144370861</v>
      </c>
      <c r="K134" s="5"/>
    </row>
    <row r="135" spans="1:12" ht="15.65" customHeight="1" x14ac:dyDescent="0.3">
      <c r="A135" s="311" t="s">
        <v>111</v>
      </c>
      <c r="B135" s="306" t="s">
        <v>14</v>
      </c>
      <c r="C135" s="312" t="s">
        <v>112</v>
      </c>
      <c r="D135" s="313"/>
      <c r="E135" s="302" t="s">
        <v>98</v>
      </c>
      <c r="F135" s="21">
        <v>48.649597740639997</v>
      </c>
      <c r="G135" s="21">
        <v>44.919419736544903</v>
      </c>
      <c r="H135" s="21">
        <v>48.871566565973488</v>
      </c>
      <c r="I135" s="22">
        <v>43.396953518503999</v>
      </c>
      <c r="J135" s="170">
        <v>46.113021151737101</v>
      </c>
      <c r="K135" s="122"/>
    </row>
    <row r="136" spans="1:12" ht="15.65" customHeight="1" x14ac:dyDescent="0.3">
      <c r="A136" s="314"/>
      <c r="B136" s="230"/>
      <c r="C136" s="245" t="s">
        <v>113</v>
      </c>
      <c r="D136" s="315"/>
      <c r="E136" s="316" t="s">
        <v>98</v>
      </c>
      <c r="F136" s="120">
        <v>10.730402259360005</v>
      </c>
      <c r="G136" s="120">
        <v>8.0971085598935701</v>
      </c>
      <c r="H136" s="120">
        <v>6.7954334340265135</v>
      </c>
      <c r="I136" s="121">
        <v>8.3534329953333355</v>
      </c>
      <c r="J136" s="184">
        <f>J127-J135</f>
        <v>6.3368314636667975</v>
      </c>
      <c r="K136" s="123"/>
    </row>
    <row r="137" spans="1:12" ht="15.65" customHeight="1" x14ac:dyDescent="0.3">
      <c r="F137" s="91"/>
      <c r="G137" s="91"/>
      <c r="H137" s="91"/>
      <c r="I137" s="91"/>
      <c r="J137" s="91"/>
      <c r="K137" s="91"/>
      <c r="L137" s="91"/>
    </row>
    <row r="138" spans="1:12" ht="15.65" customHeight="1" x14ac:dyDescent="0.3">
      <c r="A138" s="310" t="s">
        <v>114</v>
      </c>
      <c r="B138" s="11"/>
      <c r="C138" s="23"/>
      <c r="D138" s="23"/>
      <c r="E138" s="119"/>
      <c r="F138" s="79"/>
      <c r="G138" s="79"/>
      <c r="H138" s="79"/>
      <c r="I138" s="79"/>
      <c r="J138" s="79"/>
      <c r="K138" s="79"/>
      <c r="L138" s="79"/>
    </row>
    <row r="139" spans="1:12" ht="15" x14ac:dyDescent="0.3">
      <c r="A139" s="223"/>
      <c r="B139" s="365" t="s">
        <v>11</v>
      </c>
      <c r="C139" s="365"/>
      <c r="D139" s="366"/>
      <c r="E139" s="224" t="s">
        <v>12</v>
      </c>
      <c r="F139" s="226" t="s">
        <v>32</v>
      </c>
      <c r="G139" s="226" t="s">
        <v>33</v>
      </c>
      <c r="H139" s="226" t="s">
        <v>34</v>
      </c>
      <c r="I139" s="227" t="s">
        <v>35</v>
      </c>
      <c r="J139" s="228" t="s">
        <v>36</v>
      </c>
    </row>
    <row r="140" spans="1:12" ht="15.65" customHeight="1" x14ac:dyDescent="0.3">
      <c r="A140" s="231" t="s">
        <v>115</v>
      </c>
      <c r="B140" s="255" t="s">
        <v>14</v>
      </c>
      <c r="C140" s="231"/>
      <c r="D140" s="231"/>
      <c r="E140" s="12" t="s">
        <v>2</v>
      </c>
      <c r="F140" s="13">
        <v>81.900000000000006</v>
      </c>
      <c r="G140" s="13">
        <v>84.7</v>
      </c>
      <c r="H140" s="13">
        <v>87.79</v>
      </c>
      <c r="I140" s="14">
        <v>83.9</v>
      </c>
      <c r="J140" s="171">
        <v>87.918304537226305</v>
      </c>
    </row>
    <row r="141" spans="1:12" ht="15.65" customHeight="1" x14ac:dyDescent="0.3">
      <c r="A141" s="239" t="s">
        <v>110</v>
      </c>
      <c r="B141" s="238" t="s">
        <v>39</v>
      </c>
      <c r="C141" s="251"/>
      <c r="D141" s="295"/>
      <c r="E141" s="29" t="s">
        <v>3</v>
      </c>
      <c r="F141" s="30">
        <v>94.9</v>
      </c>
      <c r="G141" s="30">
        <v>95.3</v>
      </c>
      <c r="H141" s="30">
        <v>94.8</v>
      </c>
      <c r="I141" s="31">
        <v>95.83005048710956</v>
      </c>
      <c r="J141" s="143">
        <v>91.299834172985214</v>
      </c>
    </row>
    <row r="142" spans="1:12" ht="15.65" customHeight="1" x14ac:dyDescent="0.3">
      <c r="A142" s="251"/>
      <c r="B142" s="238" t="s">
        <v>40</v>
      </c>
      <c r="C142" s="297"/>
      <c r="D142" s="298"/>
      <c r="E142" s="29" t="s">
        <v>3</v>
      </c>
      <c r="F142" s="30">
        <v>93.1</v>
      </c>
      <c r="G142" s="30">
        <v>93.5</v>
      </c>
      <c r="H142" s="30">
        <v>93.3</v>
      </c>
      <c r="I142" s="31">
        <v>94.383239567655679</v>
      </c>
      <c r="J142" s="143">
        <v>95.805262637350751</v>
      </c>
    </row>
    <row r="143" spans="1:12" ht="15.65" customHeight="1" x14ac:dyDescent="0.3">
      <c r="A143" s="251"/>
      <c r="B143" s="238" t="s">
        <v>41</v>
      </c>
      <c r="C143" s="251"/>
      <c r="D143" s="295"/>
      <c r="E143" s="29" t="s">
        <v>3</v>
      </c>
      <c r="F143" s="30">
        <v>74.2</v>
      </c>
      <c r="G143" s="30">
        <v>78</v>
      </c>
      <c r="H143" s="30">
        <v>80.2</v>
      </c>
      <c r="I143" s="31">
        <v>72.900000000000006</v>
      </c>
      <c r="J143" s="143">
        <v>79.510965976290777</v>
      </c>
    </row>
    <row r="144" spans="1:12" ht="15.65" customHeight="1" x14ac:dyDescent="0.3">
      <c r="A144" s="251"/>
      <c r="B144" s="238" t="s">
        <v>42</v>
      </c>
      <c r="C144" s="300"/>
      <c r="D144" s="301"/>
      <c r="E144" s="29" t="s">
        <v>3</v>
      </c>
      <c r="F144" s="30">
        <v>90.1</v>
      </c>
      <c r="G144" s="30">
        <v>89.7</v>
      </c>
      <c r="H144" s="30">
        <v>91.9</v>
      </c>
      <c r="I144" s="31">
        <v>93.38473650837453</v>
      </c>
      <c r="J144" s="143">
        <v>95.752524677683354</v>
      </c>
    </row>
    <row r="145" spans="1:19" ht="15.65" customHeight="1" x14ac:dyDescent="0.3">
      <c r="A145" s="251"/>
      <c r="B145" s="238" t="s">
        <v>43</v>
      </c>
      <c r="C145" s="300"/>
      <c r="D145" s="301"/>
      <c r="E145" s="29" t="s">
        <v>3</v>
      </c>
      <c r="F145" s="30">
        <v>98.8</v>
      </c>
      <c r="G145" s="30">
        <v>97.2</v>
      </c>
      <c r="H145" s="30">
        <v>94.4</v>
      </c>
      <c r="I145" s="31">
        <v>91.542951189336705</v>
      </c>
      <c r="J145" s="143">
        <v>91.348268245911996</v>
      </c>
    </row>
    <row r="146" spans="1:19" ht="15.65" customHeight="1" x14ac:dyDescent="0.3">
      <c r="A146" s="251"/>
      <c r="B146" s="238" t="s">
        <v>44</v>
      </c>
      <c r="C146" s="297"/>
      <c r="D146" s="298"/>
      <c r="E146" s="29" t="s">
        <v>3</v>
      </c>
      <c r="F146" s="30">
        <v>84.7</v>
      </c>
      <c r="G146" s="30">
        <v>88.7</v>
      </c>
      <c r="H146" s="30">
        <v>98.1</v>
      </c>
      <c r="I146" s="31">
        <v>96.285959340371193</v>
      </c>
      <c r="J146" s="143">
        <v>97.358502409484345</v>
      </c>
    </row>
    <row r="147" spans="1:19" ht="15.65" customHeight="1" x14ac:dyDescent="0.3">
      <c r="A147" s="273"/>
      <c r="B147" s="245" t="s">
        <v>46</v>
      </c>
      <c r="C147" s="273"/>
      <c r="D147" s="286"/>
      <c r="E147" s="38" t="s">
        <v>3</v>
      </c>
      <c r="F147" s="120">
        <v>94.5</v>
      </c>
      <c r="G147" s="120">
        <v>93.5</v>
      </c>
      <c r="H147" s="120">
        <v>94.3</v>
      </c>
      <c r="I147" s="121">
        <v>88</v>
      </c>
      <c r="J147" s="184">
        <v>95.799579837543845</v>
      </c>
    </row>
    <row r="149" spans="1:19" ht="15.65" customHeight="1" x14ac:dyDescent="0.3">
      <c r="A149" s="305" t="s">
        <v>116</v>
      </c>
    </row>
    <row r="150" spans="1:19" s="210" customFormat="1" ht="2.5" customHeight="1" x14ac:dyDescent="0.3">
      <c r="A150" s="211"/>
      <c r="B150" s="212"/>
      <c r="C150" s="213"/>
      <c r="D150" s="213"/>
      <c r="E150" s="214"/>
      <c r="F150" s="213"/>
      <c r="G150" s="215"/>
      <c r="H150" s="216"/>
      <c r="I150" s="213"/>
      <c r="J150" s="215"/>
      <c r="K150" s="216"/>
      <c r="L150" s="206"/>
      <c r="M150" s="208"/>
      <c r="N150" s="209"/>
      <c r="O150" s="206"/>
      <c r="P150" s="208"/>
      <c r="Q150" s="216"/>
      <c r="S150" s="206"/>
    </row>
    <row r="152" spans="1:19" ht="15.65" customHeight="1" x14ac:dyDescent="0.3">
      <c r="A152" s="266" t="s">
        <v>117</v>
      </c>
      <c r="F152" s="79"/>
      <c r="G152" s="79"/>
      <c r="H152" s="79"/>
      <c r="I152" s="79"/>
      <c r="J152" s="79"/>
      <c r="K152" s="79"/>
      <c r="L152" s="164"/>
    </row>
    <row r="153" spans="1:19" ht="45" x14ac:dyDescent="0.3">
      <c r="A153" s="223"/>
      <c r="B153" s="365" t="s">
        <v>11</v>
      </c>
      <c r="C153" s="365"/>
      <c r="D153" s="366"/>
      <c r="E153" s="224" t="s">
        <v>12</v>
      </c>
      <c r="F153" s="225" t="s">
        <v>31</v>
      </c>
      <c r="G153" s="226" t="s">
        <v>32</v>
      </c>
      <c r="H153" s="226" t="s">
        <v>33</v>
      </c>
      <c r="I153" s="226" t="s">
        <v>34</v>
      </c>
      <c r="J153" s="227" t="s">
        <v>35</v>
      </c>
      <c r="K153" s="228" t="s">
        <v>36</v>
      </c>
    </row>
    <row r="154" spans="1:19" ht="15.65" customHeight="1" x14ac:dyDescent="0.3">
      <c r="A154" s="254" t="s">
        <v>118</v>
      </c>
      <c r="B154" s="255" t="s">
        <v>14</v>
      </c>
      <c r="C154" s="317"/>
      <c r="D154" s="317"/>
      <c r="E154" s="318" t="s">
        <v>119</v>
      </c>
      <c r="F154" s="124">
        <v>27980.927800000001</v>
      </c>
      <c r="G154" s="124">
        <v>9384.4498899900009</v>
      </c>
      <c r="H154" s="124">
        <v>8346.0527930242824</v>
      </c>
      <c r="I154" s="124">
        <v>7042.1893894079312</v>
      </c>
      <c r="J154" s="125">
        <v>6176.2802952547954</v>
      </c>
      <c r="K154" s="185">
        <v>6240.0762121863263</v>
      </c>
      <c r="N154" s="45"/>
      <c r="O154" s="45"/>
      <c r="P154" s="45"/>
      <c r="Q154" s="45"/>
      <c r="R154" s="45"/>
    </row>
    <row r="155" spans="1:19" ht="15" customHeight="1" x14ac:dyDescent="0.3">
      <c r="A155" s="319" t="s">
        <v>120</v>
      </c>
      <c r="B155" s="238" t="s">
        <v>39</v>
      </c>
      <c r="C155" s="267"/>
      <c r="D155" s="320"/>
      <c r="E155" s="321" t="s">
        <v>119</v>
      </c>
      <c r="F155" s="126">
        <v>842.55849999999998</v>
      </c>
      <c r="G155" s="126">
        <v>435.00160000000005</v>
      </c>
      <c r="H155" s="128">
        <v>479.04990343428568</v>
      </c>
      <c r="I155" s="126">
        <v>463.07518510019099</v>
      </c>
      <c r="J155" s="128">
        <v>462.02001343101392</v>
      </c>
      <c r="K155" s="186">
        <v>369.51203911454445</v>
      </c>
      <c r="N155" s="79"/>
      <c r="O155" s="79"/>
      <c r="P155" s="79"/>
      <c r="Q155" s="79"/>
      <c r="R155" s="79"/>
      <c r="S155" s="79"/>
    </row>
    <row r="156" spans="1:19" ht="15" customHeight="1" x14ac:dyDescent="0.3">
      <c r="A156" s="322"/>
      <c r="B156" s="238" t="s">
        <v>40</v>
      </c>
      <c r="C156" s="323"/>
      <c r="D156" s="291"/>
      <c r="E156" s="321" t="s">
        <v>119</v>
      </c>
      <c r="F156" s="126">
        <v>1135.528</v>
      </c>
      <c r="G156" s="126">
        <v>1288.7497656999999</v>
      </c>
      <c r="H156" s="128">
        <v>1265.3503272249998</v>
      </c>
      <c r="I156" s="126">
        <v>1251.6672612333336</v>
      </c>
      <c r="J156" s="128">
        <v>1253.0278000000001</v>
      </c>
      <c r="K156" s="186">
        <v>1208.8571999999999</v>
      </c>
      <c r="N156" s="79"/>
      <c r="O156" s="79"/>
      <c r="P156" s="79"/>
      <c r="Q156" s="79"/>
      <c r="R156" s="79"/>
      <c r="S156" s="79"/>
    </row>
    <row r="157" spans="1:19" ht="15" customHeight="1" x14ac:dyDescent="0.3">
      <c r="A157" s="322"/>
      <c r="B157" s="238" t="s">
        <v>41</v>
      </c>
      <c r="C157" s="267"/>
      <c r="D157" s="320"/>
      <c r="E157" s="321" t="s">
        <v>119</v>
      </c>
      <c r="F157" s="126">
        <v>574.57600000000002</v>
      </c>
      <c r="G157" s="126">
        <v>392.58240574000001</v>
      </c>
      <c r="H157" s="128">
        <v>311.4315650142978</v>
      </c>
      <c r="I157" s="126">
        <v>334.55270999999999</v>
      </c>
      <c r="J157" s="128">
        <v>332.37507599999998</v>
      </c>
      <c r="K157" s="186">
        <v>330.61797599999994</v>
      </c>
      <c r="N157" s="79"/>
      <c r="O157" s="79"/>
      <c r="P157" s="79"/>
      <c r="Q157" s="79"/>
      <c r="R157" s="79"/>
      <c r="S157" s="79"/>
    </row>
    <row r="158" spans="1:19" ht="15" customHeight="1" x14ac:dyDescent="0.3">
      <c r="A158" s="322"/>
      <c r="B158" s="238" t="s">
        <v>42</v>
      </c>
      <c r="C158" s="268"/>
      <c r="D158" s="324"/>
      <c r="E158" s="321" t="s">
        <v>119</v>
      </c>
      <c r="F158" s="126">
        <v>642.96399999999994</v>
      </c>
      <c r="G158" s="126">
        <v>1047.1819500000001</v>
      </c>
      <c r="H158" s="128">
        <v>830.57710000000009</v>
      </c>
      <c r="I158" s="126">
        <v>790.79193999999995</v>
      </c>
      <c r="J158" s="128">
        <v>720.53800000000012</v>
      </c>
      <c r="K158" s="186">
        <v>685.55083999999999</v>
      </c>
      <c r="N158" s="79"/>
      <c r="O158" s="79"/>
      <c r="P158" s="79"/>
      <c r="Q158" s="79"/>
      <c r="R158" s="79"/>
      <c r="S158" s="79"/>
    </row>
    <row r="159" spans="1:19" ht="15" customHeight="1" x14ac:dyDescent="0.3">
      <c r="A159" s="322"/>
      <c r="B159" s="238" t="s">
        <v>43</v>
      </c>
      <c r="C159" s="268"/>
      <c r="D159" s="324"/>
      <c r="E159" s="321" t="s">
        <v>119</v>
      </c>
      <c r="F159" s="126">
        <v>188.02530000000002</v>
      </c>
      <c r="G159" s="126">
        <v>126.47400000000003</v>
      </c>
      <c r="H159" s="128">
        <v>109.37919999999998</v>
      </c>
      <c r="I159" s="126">
        <v>106.7976</v>
      </c>
      <c r="J159" s="128">
        <v>106.9897</v>
      </c>
      <c r="K159" s="186">
        <v>93.398349690771639</v>
      </c>
      <c r="N159" s="79"/>
      <c r="O159" s="79"/>
      <c r="P159" s="79"/>
      <c r="Q159" s="79"/>
      <c r="R159" s="79"/>
      <c r="S159" s="79"/>
    </row>
    <row r="160" spans="1:19" ht="15" customHeight="1" x14ac:dyDescent="0.3">
      <c r="A160" s="322"/>
      <c r="B160" s="238" t="s">
        <v>44</v>
      </c>
      <c r="C160" s="268"/>
      <c r="D160" s="324"/>
      <c r="E160" s="321" t="s">
        <v>119</v>
      </c>
      <c r="F160" s="126">
        <v>11214.733</v>
      </c>
      <c r="G160" s="126">
        <v>6067.8588</v>
      </c>
      <c r="H160" s="128">
        <v>5326.8252603506999</v>
      </c>
      <c r="I160" s="126">
        <v>4079.3795453244065</v>
      </c>
      <c r="J160" s="128">
        <v>3284.0456310500326</v>
      </c>
      <c r="K160" s="186">
        <v>3535.3469298810087</v>
      </c>
      <c r="N160" s="79"/>
      <c r="O160" s="79"/>
      <c r="P160" s="79"/>
      <c r="Q160" s="79"/>
      <c r="R160" s="79"/>
      <c r="S160" s="79"/>
    </row>
    <row r="161" spans="1:19" ht="15" customHeight="1" x14ac:dyDescent="0.3">
      <c r="A161" s="322"/>
      <c r="B161" s="238" t="s">
        <v>45</v>
      </c>
      <c r="C161" s="323"/>
      <c r="D161" s="291"/>
      <c r="E161" s="321" t="s">
        <v>119</v>
      </c>
      <c r="F161" s="126">
        <v>13366</v>
      </c>
      <c r="G161" s="127" t="s">
        <v>4</v>
      </c>
      <c r="H161" s="127" t="s">
        <v>4</v>
      </c>
      <c r="I161" s="127" t="s">
        <v>4</v>
      </c>
      <c r="J161" s="129" t="s">
        <v>4</v>
      </c>
      <c r="K161" s="129" t="s">
        <v>4</v>
      </c>
      <c r="N161" s="79"/>
      <c r="O161" s="79"/>
      <c r="P161" s="79"/>
      <c r="Q161" s="79"/>
      <c r="R161" s="79"/>
      <c r="S161" s="79"/>
    </row>
    <row r="162" spans="1:19" ht="15" customHeight="1" x14ac:dyDescent="0.3">
      <c r="A162" s="325"/>
      <c r="B162" s="245" t="s">
        <v>46</v>
      </c>
      <c r="C162" s="230"/>
      <c r="D162" s="288"/>
      <c r="E162" s="326" t="s">
        <v>119</v>
      </c>
      <c r="F162" s="130">
        <v>16.542999999999999</v>
      </c>
      <c r="G162" s="130">
        <v>26.60136855</v>
      </c>
      <c r="H162" s="131">
        <v>23.439436999999998</v>
      </c>
      <c r="I162" s="130">
        <v>15.925147750000001</v>
      </c>
      <c r="J162" s="131">
        <v>17.284074773748333</v>
      </c>
      <c r="K162" s="187">
        <v>16.792877499999999</v>
      </c>
      <c r="N162" s="79"/>
      <c r="O162" s="79"/>
      <c r="P162" s="79"/>
      <c r="Q162" s="79"/>
      <c r="R162" s="79"/>
      <c r="S162" s="79"/>
    </row>
    <row r="163" spans="1:19" ht="15.65" customHeight="1" x14ac:dyDescent="0.3">
      <c r="A163" s="275" t="s">
        <v>121</v>
      </c>
      <c r="B163" s="306" t="s">
        <v>14</v>
      </c>
      <c r="C163" s="306" t="s">
        <v>122</v>
      </c>
      <c r="D163" s="313" t="s">
        <v>123</v>
      </c>
      <c r="E163" s="327" t="s">
        <v>119</v>
      </c>
      <c r="F163" s="132">
        <v>664.69730000000004</v>
      </c>
      <c r="G163" s="132">
        <v>810.50490925000008</v>
      </c>
      <c r="H163" s="132">
        <v>799.76770554813049</v>
      </c>
      <c r="I163" s="132">
        <v>828.68973576987605</v>
      </c>
      <c r="J163" s="133">
        <v>809.68485241000701</v>
      </c>
      <c r="K163" s="188">
        <f>836.438540573338+4.37048</f>
        <v>840.80902057333799</v>
      </c>
      <c r="L163" s="167"/>
      <c r="N163" s="79"/>
      <c r="O163" s="79"/>
      <c r="P163" s="79"/>
      <c r="Q163" s="79"/>
      <c r="R163" s="79"/>
    </row>
    <row r="164" spans="1:19" ht="30" customHeight="1" x14ac:dyDescent="0.3">
      <c r="A164" s="275"/>
      <c r="B164" s="267"/>
      <c r="C164" s="267"/>
      <c r="D164" s="328" t="s">
        <v>124</v>
      </c>
      <c r="E164" s="321" t="s">
        <v>119</v>
      </c>
      <c r="F164" s="134">
        <v>12803.575999999999</v>
      </c>
      <c r="G164" s="134">
        <v>1151.3869999999999</v>
      </c>
      <c r="H164" s="134">
        <v>1036.1610211682976</v>
      </c>
      <c r="I164" s="134">
        <v>898.19991000000005</v>
      </c>
      <c r="J164" s="41">
        <v>652.28819999999996</v>
      </c>
      <c r="K164" s="189">
        <v>580.37875000000008</v>
      </c>
      <c r="N164" s="79"/>
      <c r="O164" s="79"/>
      <c r="P164" s="79"/>
      <c r="Q164" s="79"/>
      <c r="R164" s="79"/>
    </row>
    <row r="165" spans="1:19" ht="15.65" customHeight="1" x14ac:dyDescent="0.3">
      <c r="A165" s="275"/>
      <c r="B165" s="267"/>
      <c r="C165" s="323" t="s">
        <v>125</v>
      </c>
      <c r="D165" s="308"/>
      <c r="E165" s="321" t="s">
        <v>119</v>
      </c>
      <c r="F165" s="126">
        <v>14512.739200000002</v>
      </c>
      <c r="G165" s="126">
        <v>7418.9225807399998</v>
      </c>
      <c r="H165" s="126">
        <v>6508.4070663078592</v>
      </c>
      <c r="I165" s="126">
        <v>5314.2230036380497</v>
      </c>
      <c r="J165" s="128">
        <v>4713.2273428447897</v>
      </c>
      <c r="K165" s="186">
        <v>4818.4588416129864</v>
      </c>
      <c r="N165" s="79"/>
      <c r="O165" s="79"/>
      <c r="P165" s="79"/>
      <c r="Q165" s="79"/>
      <c r="R165" s="79"/>
    </row>
    <row r="166" spans="1:19" ht="15.65" customHeight="1" x14ac:dyDescent="0.3">
      <c r="A166" s="314"/>
      <c r="B166" s="230"/>
      <c r="C166" s="234" t="s">
        <v>126</v>
      </c>
      <c r="D166" s="315"/>
      <c r="E166" s="326" t="s">
        <v>119</v>
      </c>
      <c r="F166" s="130">
        <v>0</v>
      </c>
      <c r="G166" s="130">
        <v>3.5233999999999996</v>
      </c>
      <c r="H166" s="130">
        <v>1.6359999999999999</v>
      </c>
      <c r="I166" s="130">
        <v>0.95499999999999996</v>
      </c>
      <c r="J166" s="131">
        <v>0.72360000000000002</v>
      </c>
      <c r="K166" s="187">
        <v>0.42959999999999987</v>
      </c>
      <c r="N166" s="79"/>
      <c r="O166" s="79"/>
      <c r="P166" s="79"/>
      <c r="Q166" s="79"/>
      <c r="R166" s="79"/>
    </row>
    <row r="167" spans="1:19" ht="15" customHeight="1" x14ac:dyDescent="0.3">
      <c r="A167" s="231" t="s">
        <v>127</v>
      </c>
      <c r="B167" s="306" t="s">
        <v>14</v>
      </c>
      <c r="C167" s="317"/>
      <c r="D167" s="329"/>
      <c r="E167" s="330" t="s">
        <v>128</v>
      </c>
      <c r="F167" s="165">
        <v>53.42365352634905</v>
      </c>
      <c r="G167" s="165">
        <v>18.399999999999999</v>
      </c>
      <c r="H167" s="166">
        <v>18.3</v>
      </c>
      <c r="I167" s="165">
        <v>13.8</v>
      </c>
      <c r="J167" s="166">
        <v>11.980906707179859</v>
      </c>
      <c r="K167" s="190">
        <v>11.750654186493836</v>
      </c>
      <c r="N167" s="44"/>
      <c r="O167" s="44"/>
      <c r="P167" s="44"/>
      <c r="Q167" s="44"/>
      <c r="R167" s="44"/>
    </row>
    <row r="168" spans="1:19" ht="15" customHeight="1" x14ac:dyDescent="0.3">
      <c r="A168" s="331" t="s">
        <v>129</v>
      </c>
      <c r="B168" s="306" t="s">
        <v>14</v>
      </c>
      <c r="C168" s="317"/>
      <c r="D168" s="332"/>
      <c r="E168" s="318" t="s">
        <v>119</v>
      </c>
      <c r="F168" s="135">
        <v>3547.1030000000001</v>
      </c>
      <c r="G168" s="136">
        <v>743.38661174000003</v>
      </c>
      <c r="H168" s="137">
        <v>740.91906038851698</v>
      </c>
      <c r="I168" s="136">
        <v>795.69292100400003</v>
      </c>
      <c r="J168" s="137">
        <v>966.55290225700003</v>
      </c>
      <c r="K168" s="191">
        <v>839.63218745000017</v>
      </c>
      <c r="N168" s="44"/>
      <c r="O168" s="44"/>
      <c r="P168" s="44"/>
      <c r="Q168" s="44"/>
      <c r="R168" s="44"/>
    </row>
    <row r="169" spans="1:19" ht="16.25" customHeight="1" x14ac:dyDescent="0.3">
      <c r="A169" s="375" t="s">
        <v>48</v>
      </c>
      <c r="B169" s="375"/>
      <c r="C169" s="375"/>
      <c r="D169" s="375"/>
      <c r="E169" s="375"/>
      <c r="F169" s="375"/>
      <c r="G169" s="375"/>
      <c r="H169" s="375"/>
      <c r="I169" s="375"/>
      <c r="J169" s="375"/>
      <c r="K169" s="376"/>
    </row>
    <row r="170" spans="1:19" ht="15.65" customHeight="1" x14ac:dyDescent="0.3">
      <c r="F170" s="138"/>
    </row>
    <row r="171" spans="1:19" ht="15.65" customHeight="1" x14ac:dyDescent="0.3">
      <c r="A171" s="266" t="s">
        <v>130</v>
      </c>
      <c r="F171" s="79"/>
      <c r="G171" s="79"/>
      <c r="H171" s="79"/>
      <c r="I171" s="79"/>
      <c r="J171" s="79"/>
      <c r="K171" s="79"/>
      <c r="L171" s="79"/>
    </row>
    <row r="172" spans="1:19" ht="45" x14ac:dyDescent="0.3">
      <c r="A172" s="223"/>
      <c r="B172" s="365" t="s">
        <v>11</v>
      </c>
      <c r="C172" s="365"/>
      <c r="D172" s="366"/>
      <c r="E172" s="224" t="s">
        <v>12</v>
      </c>
      <c r="F172" s="225" t="s">
        <v>31</v>
      </c>
      <c r="G172" s="226" t="s">
        <v>32</v>
      </c>
      <c r="H172" s="226" t="s">
        <v>33</v>
      </c>
      <c r="I172" s="226" t="s">
        <v>34</v>
      </c>
      <c r="J172" s="227" t="s">
        <v>35</v>
      </c>
      <c r="K172" s="228" t="s">
        <v>36</v>
      </c>
    </row>
    <row r="173" spans="1:19" ht="15.65" customHeight="1" x14ac:dyDescent="0.3">
      <c r="A173" s="333" t="s">
        <v>131</v>
      </c>
      <c r="B173" s="255" t="s">
        <v>14</v>
      </c>
      <c r="C173" s="317"/>
      <c r="D173" s="329"/>
      <c r="E173" s="318" t="s">
        <v>119</v>
      </c>
      <c r="F173" s="124">
        <v>27166.050746004898</v>
      </c>
      <c r="G173" s="124">
        <v>8893.2959146795602</v>
      </c>
      <c r="H173" s="124">
        <v>7942.2849869656538</v>
      </c>
      <c r="I173" s="124">
        <v>6706.6528662926958</v>
      </c>
      <c r="J173" s="125">
        <v>5553.6840955186226</v>
      </c>
      <c r="K173" s="185">
        <v>5510.6293496154676</v>
      </c>
    </row>
    <row r="174" spans="1:19" ht="15" customHeight="1" x14ac:dyDescent="0.3">
      <c r="A174" s="373" t="s">
        <v>132</v>
      </c>
      <c r="B174" s="238" t="s">
        <v>39</v>
      </c>
      <c r="C174" s="267"/>
      <c r="D174" s="320"/>
      <c r="E174" s="321" t="s">
        <v>119</v>
      </c>
      <c r="F174" s="132">
        <v>713.875</v>
      </c>
      <c r="G174" s="132">
        <v>421.71199999999999</v>
      </c>
      <c r="H174" s="133">
        <v>452.83640343428567</v>
      </c>
      <c r="I174" s="132">
        <v>453.3711851001911</v>
      </c>
      <c r="J174" s="133">
        <v>461.92201343101397</v>
      </c>
      <c r="K174" s="188">
        <v>362.07080321454436</v>
      </c>
    </row>
    <row r="175" spans="1:19" ht="15" customHeight="1" x14ac:dyDescent="0.3">
      <c r="A175" s="373"/>
      <c r="B175" s="238" t="s">
        <v>40</v>
      </c>
      <c r="C175" s="323"/>
      <c r="D175" s="291"/>
      <c r="E175" s="321" t="s">
        <v>119</v>
      </c>
      <c r="F175" s="126">
        <v>892.64099999999996</v>
      </c>
      <c r="G175" s="126">
        <v>1040.8983326999999</v>
      </c>
      <c r="H175" s="128">
        <v>996.64088322500015</v>
      </c>
      <c r="I175" s="126">
        <v>990.1155262333333</v>
      </c>
      <c r="J175" s="128">
        <v>903.2381069999999</v>
      </c>
      <c r="K175" s="186">
        <v>919.6045630000001</v>
      </c>
    </row>
    <row r="176" spans="1:19" ht="15" customHeight="1" x14ac:dyDescent="0.3">
      <c r="A176" s="373"/>
      <c r="B176" s="238" t="s">
        <v>41</v>
      </c>
      <c r="C176" s="267"/>
      <c r="D176" s="320"/>
      <c r="E176" s="321" t="s">
        <v>119</v>
      </c>
      <c r="F176" s="126">
        <v>459.6407460049</v>
      </c>
      <c r="G176" s="126">
        <v>375.49018592670001</v>
      </c>
      <c r="H176" s="128">
        <v>310.12874473148838</v>
      </c>
      <c r="I176" s="126">
        <v>357.35129999999992</v>
      </c>
      <c r="J176" s="128">
        <v>259.28047600000002</v>
      </c>
      <c r="K176" s="186">
        <v>197.07967600000001</v>
      </c>
    </row>
    <row r="177" spans="1:19" ht="15" customHeight="1" x14ac:dyDescent="0.3">
      <c r="A177" s="373"/>
      <c r="B177" s="238" t="s">
        <v>42</v>
      </c>
      <c r="C177" s="268"/>
      <c r="D177" s="324"/>
      <c r="E177" s="321" t="s">
        <v>119</v>
      </c>
      <c r="F177" s="126">
        <v>587.25700000000006</v>
      </c>
      <c r="G177" s="126">
        <v>945.85945000000015</v>
      </c>
      <c r="H177" s="128">
        <v>793.5059</v>
      </c>
      <c r="I177" s="126">
        <v>763.48431999999991</v>
      </c>
      <c r="J177" s="128">
        <v>691.78208112816048</v>
      </c>
      <c r="K177" s="186">
        <v>656.20919484870308</v>
      </c>
    </row>
    <row r="178" spans="1:19" ht="15" customHeight="1" x14ac:dyDescent="0.3">
      <c r="A178" s="373"/>
      <c r="B178" s="238" t="s">
        <v>43</v>
      </c>
      <c r="C178" s="268"/>
      <c r="D178" s="324"/>
      <c r="E178" s="321" t="s">
        <v>119</v>
      </c>
      <c r="F178" s="126">
        <v>169.02530000000002</v>
      </c>
      <c r="G178" s="126">
        <v>113.471</v>
      </c>
      <c r="H178" s="128">
        <v>105.0214</v>
      </c>
      <c r="I178" s="126">
        <v>104.331</v>
      </c>
      <c r="J178" s="128">
        <v>104.592</v>
      </c>
      <c r="K178" s="186">
        <v>89.009322535687915</v>
      </c>
    </row>
    <row r="179" spans="1:19" ht="15" customHeight="1" x14ac:dyDescent="0.3">
      <c r="A179" s="373"/>
      <c r="B179" s="238" t="s">
        <v>44</v>
      </c>
      <c r="C179" s="268"/>
      <c r="D179" s="324"/>
      <c r="E179" s="321" t="s">
        <v>119</v>
      </c>
      <c r="F179" s="126">
        <v>10930.65</v>
      </c>
      <c r="G179" s="126">
        <v>5970.5673460528596</v>
      </c>
      <c r="H179" s="128">
        <v>5262.0349555748799</v>
      </c>
      <c r="I179" s="126">
        <v>4023.2373872091712</v>
      </c>
      <c r="J179" s="128">
        <v>3116.7001431857002</v>
      </c>
      <c r="K179" s="186">
        <v>3269.8629125165321</v>
      </c>
    </row>
    <row r="180" spans="1:19" ht="15" customHeight="1" x14ac:dyDescent="0.3">
      <c r="A180" s="373"/>
      <c r="B180" s="238" t="s">
        <v>45</v>
      </c>
      <c r="C180" s="323"/>
      <c r="D180" s="291"/>
      <c r="E180" s="321" t="s">
        <v>119</v>
      </c>
      <c r="F180" s="126">
        <v>12889.9447</v>
      </c>
      <c r="G180" s="127" t="s">
        <v>4</v>
      </c>
      <c r="H180" s="127" t="s">
        <v>4</v>
      </c>
      <c r="I180" s="127" t="s">
        <v>4</v>
      </c>
      <c r="J180" s="129" t="s">
        <v>4</v>
      </c>
      <c r="K180" s="129" t="s">
        <v>4</v>
      </c>
    </row>
    <row r="181" spans="1:19" ht="15" customHeight="1" x14ac:dyDescent="0.3">
      <c r="A181" s="374"/>
      <c r="B181" s="245" t="s">
        <v>46</v>
      </c>
      <c r="C181" s="230"/>
      <c r="D181" s="288"/>
      <c r="E181" s="326" t="s">
        <v>119</v>
      </c>
      <c r="F181" s="130">
        <v>523.01700000000005</v>
      </c>
      <c r="G181" s="130">
        <v>25.297599999999996</v>
      </c>
      <c r="H181" s="131">
        <v>22.116699999999998</v>
      </c>
      <c r="I181" s="130">
        <v>14.762147749999999</v>
      </c>
      <c r="J181" s="131">
        <v>16.169274773748331</v>
      </c>
      <c r="K181" s="187">
        <v>16.792877499999999</v>
      </c>
    </row>
    <row r="182" spans="1:19" ht="15.65" customHeight="1" x14ac:dyDescent="0.3">
      <c r="A182" s="369" t="s">
        <v>133</v>
      </c>
      <c r="B182" s="306" t="s">
        <v>14</v>
      </c>
      <c r="C182" s="334" t="s">
        <v>134</v>
      </c>
      <c r="D182" s="313"/>
      <c r="E182" s="321" t="s">
        <v>119</v>
      </c>
      <c r="F182" s="132">
        <v>19955.595999999998</v>
      </c>
      <c r="G182" s="132">
        <v>6893.4911460528601</v>
      </c>
      <c r="H182" s="132">
        <v>6018.3</v>
      </c>
      <c r="I182" s="132">
        <v>4803.8317174353897</v>
      </c>
      <c r="J182" s="133">
        <v>4064.3937569927725</v>
      </c>
      <c r="K182" s="188">
        <v>4062.0467517937259</v>
      </c>
      <c r="L182" s="167"/>
    </row>
    <row r="183" spans="1:19" ht="15.65" customHeight="1" x14ac:dyDescent="0.3">
      <c r="A183" s="370"/>
      <c r="B183" s="230"/>
      <c r="C183" s="234" t="s">
        <v>135</v>
      </c>
      <c r="D183" s="308"/>
      <c r="E183" s="321" t="s">
        <v>119</v>
      </c>
      <c r="F183" s="126">
        <v>7210.4547460048998</v>
      </c>
      <c r="G183" s="126">
        <v>1999.8047686266998</v>
      </c>
      <c r="H183" s="126">
        <v>1924</v>
      </c>
      <c r="I183" s="126">
        <v>1902.8211488573099</v>
      </c>
      <c r="J183" s="128">
        <v>1489.2903385258505</v>
      </c>
      <c r="K183" s="187">
        <v>1448.5825978217417</v>
      </c>
    </row>
    <row r="184" spans="1:19" ht="15.65" customHeight="1" x14ac:dyDescent="0.3">
      <c r="A184" s="375" t="s">
        <v>48</v>
      </c>
      <c r="B184" s="375"/>
      <c r="C184" s="375"/>
      <c r="D184" s="375"/>
      <c r="E184" s="375"/>
      <c r="F184" s="375"/>
      <c r="G184" s="375"/>
      <c r="H184" s="375"/>
      <c r="I184" s="375"/>
      <c r="J184" s="375"/>
      <c r="K184" s="376"/>
    </row>
    <row r="185" spans="1:19" ht="15.65" customHeight="1" x14ac:dyDescent="0.3">
      <c r="A185" s="78"/>
      <c r="B185" s="78"/>
      <c r="C185" s="78"/>
      <c r="D185" s="78"/>
      <c r="E185" s="3"/>
    </row>
    <row r="186" spans="1:19" ht="15.65" customHeight="1" x14ac:dyDescent="0.3">
      <c r="A186" s="305" t="s">
        <v>136</v>
      </c>
      <c r="F186" s="79"/>
      <c r="G186" s="79"/>
      <c r="H186" s="79"/>
      <c r="I186" s="79"/>
      <c r="J186" s="44"/>
      <c r="K186" s="79"/>
      <c r="L186" s="79"/>
    </row>
    <row r="187" spans="1:19" s="210" customFormat="1" ht="2.5" customHeight="1" x14ac:dyDescent="0.3">
      <c r="A187" s="211"/>
      <c r="B187" s="212"/>
      <c r="C187" s="213"/>
      <c r="D187" s="213"/>
      <c r="E187" s="214"/>
      <c r="F187" s="213"/>
      <c r="G187" s="215"/>
      <c r="H187" s="216"/>
      <c r="I187" s="213"/>
      <c r="J187" s="215"/>
      <c r="K187" s="216"/>
      <c r="L187" s="206"/>
      <c r="M187" s="208"/>
      <c r="N187" s="209"/>
      <c r="O187" s="206"/>
      <c r="P187" s="208"/>
      <c r="Q187" s="216"/>
      <c r="S187" s="206"/>
    </row>
    <row r="188" spans="1:19" ht="15.65" customHeight="1" x14ac:dyDescent="0.3">
      <c r="A188" s="6"/>
      <c r="G188" s="79"/>
      <c r="H188" s="79"/>
      <c r="I188" s="79"/>
      <c r="J188" s="79"/>
      <c r="K188" s="41"/>
      <c r="L188" s="41"/>
    </row>
    <row r="189" spans="1:19" ht="15.65" customHeight="1" x14ac:dyDescent="0.3">
      <c r="A189" s="266" t="s">
        <v>137</v>
      </c>
      <c r="F189" s="79"/>
      <c r="G189" s="79"/>
      <c r="H189" s="79"/>
      <c r="I189" s="79"/>
      <c r="J189" s="79"/>
      <c r="K189" s="79"/>
      <c r="L189" s="79"/>
    </row>
    <row r="190" spans="1:19" ht="45" x14ac:dyDescent="0.3">
      <c r="A190" s="223"/>
      <c r="B190" s="365" t="s">
        <v>11</v>
      </c>
      <c r="C190" s="365"/>
      <c r="D190" s="366"/>
      <c r="E190" s="224" t="s">
        <v>12</v>
      </c>
      <c r="F190" s="225" t="s">
        <v>31</v>
      </c>
      <c r="G190" s="226" t="s">
        <v>32</v>
      </c>
      <c r="H190" s="226" t="s">
        <v>33</v>
      </c>
      <c r="I190" s="226" t="s">
        <v>34</v>
      </c>
      <c r="J190" s="227" t="s">
        <v>35</v>
      </c>
      <c r="K190" s="228" t="s">
        <v>36</v>
      </c>
    </row>
    <row r="191" spans="1:19" ht="15.65" customHeight="1" x14ac:dyDescent="0.3">
      <c r="A191" s="231" t="s">
        <v>138</v>
      </c>
      <c r="B191" s="255" t="s">
        <v>14</v>
      </c>
      <c r="C191" s="317"/>
      <c r="D191" s="274"/>
      <c r="E191" s="139" t="s">
        <v>0</v>
      </c>
      <c r="F191" s="140">
        <v>3228.0030000000002</v>
      </c>
      <c r="G191" s="140">
        <v>2817</v>
      </c>
      <c r="H191" s="140">
        <v>2554.9048309194072</v>
      </c>
      <c r="I191" s="140">
        <v>2798.9719693070001</v>
      </c>
      <c r="J191" s="141">
        <v>2624.9889477253073</v>
      </c>
      <c r="K191" s="141">
        <v>2389.9996128398598</v>
      </c>
      <c r="L191" s="79"/>
    </row>
    <row r="192" spans="1:19" ht="15.65" customHeight="1" x14ac:dyDescent="0.3">
      <c r="A192" s="275" t="s">
        <v>110</v>
      </c>
      <c r="B192" s="335" t="s">
        <v>39</v>
      </c>
      <c r="C192" s="239"/>
      <c r="D192" s="295"/>
      <c r="E192" s="142" t="s">
        <v>1</v>
      </c>
      <c r="F192" s="54">
        <v>35.012999999999998</v>
      </c>
      <c r="G192" s="54">
        <v>41</v>
      </c>
      <c r="H192" s="54">
        <v>122.2201293</v>
      </c>
      <c r="I192" s="54">
        <v>138.350983533</v>
      </c>
      <c r="J192" s="143">
        <v>164.12857195040002</v>
      </c>
      <c r="K192" s="143">
        <v>107.03623185369356</v>
      </c>
      <c r="L192" s="44"/>
      <c r="N192" s="44"/>
      <c r="O192" s="79"/>
      <c r="P192" s="44"/>
    </row>
    <row r="193" spans="1:16" ht="15.65" customHeight="1" x14ac:dyDescent="0.3">
      <c r="A193" s="251"/>
      <c r="B193" s="238" t="s">
        <v>40</v>
      </c>
      <c r="C193" s="241"/>
      <c r="D193" s="298"/>
      <c r="E193" s="142" t="s">
        <v>1</v>
      </c>
      <c r="F193" s="54">
        <v>48.197000000000003</v>
      </c>
      <c r="G193" s="54">
        <v>46</v>
      </c>
      <c r="H193" s="54">
        <v>48.396189049447202</v>
      </c>
      <c r="I193" s="54">
        <v>54.607475493999985</v>
      </c>
      <c r="J193" s="143">
        <v>51.618521077499992</v>
      </c>
      <c r="K193" s="143">
        <v>51.101823922402843</v>
      </c>
      <c r="L193" s="44"/>
      <c r="N193" s="44"/>
      <c r="O193" s="79"/>
      <c r="P193" s="44"/>
    </row>
    <row r="194" spans="1:16" ht="15.65" customHeight="1" x14ac:dyDescent="0.3">
      <c r="A194" s="251"/>
      <c r="B194" s="238" t="s">
        <v>41</v>
      </c>
      <c r="C194" s="239"/>
      <c r="D194" s="295"/>
      <c r="E194" s="142" t="s">
        <v>1</v>
      </c>
      <c r="F194" s="54">
        <v>1874.3779999999999</v>
      </c>
      <c r="G194" s="54">
        <v>1529</v>
      </c>
      <c r="H194" s="54">
        <v>1267.27648106996</v>
      </c>
      <c r="I194" s="54">
        <v>1446.7257612799999</v>
      </c>
      <c r="J194" s="143">
        <v>1232.2246407872074</v>
      </c>
      <c r="K194" s="143">
        <v>1249.1744286647986</v>
      </c>
      <c r="L194" s="44"/>
      <c r="N194" s="44"/>
      <c r="O194" s="79"/>
      <c r="P194" s="44"/>
    </row>
    <row r="195" spans="1:16" ht="15.65" customHeight="1" x14ac:dyDescent="0.3">
      <c r="A195" s="251"/>
      <c r="B195" s="238" t="s">
        <v>42</v>
      </c>
      <c r="C195" s="243"/>
      <c r="D195" s="301"/>
      <c r="E195" s="142" t="s">
        <v>1</v>
      </c>
      <c r="F195" s="54">
        <v>18.745999999999999</v>
      </c>
      <c r="G195" s="54">
        <v>21</v>
      </c>
      <c r="H195" s="54">
        <v>11.939909</v>
      </c>
      <c r="I195" s="54">
        <v>7.4948979999999992</v>
      </c>
      <c r="J195" s="143">
        <v>11.0661934</v>
      </c>
      <c r="K195" s="143">
        <v>10.807824899999998</v>
      </c>
      <c r="L195" s="44"/>
      <c r="N195" s="44"/>
      <c r="O195" s="79"/>
      <c r="P195" s="44"/>
    </row>
    <row r="196" spans="1:16" ht="15.65" customHeight="1" x14ac:dyDescent="0.3">
      <c r="A196" s="251"/>
      <c r="B196" s="238" t="s">
        <v>43</v>
      </c>
      <c r="C196" s="243"/>
      <c r="D196" s="301"/>
      <c r="E196" s="142" t="s">
        <v>1</v>
      </c>
      <c r="F196" s="54">
        <v>641.67499999999995</v>
      </c>
      <c r="G196" s="54">
        <v>770</v>
      </c>
      <c r="H196" s="54">
        <v>722.29416000000003</v>
      </c>
      <c r="I196" s="54">
        <v>756.28388100000006</v>
      </c>
      <c r="J196" s="143">
        <v>726.53368533000003</v>
      </c>
      <c r="K196" s="143">
        <v>665.2504933739998</v>
      </c>
      <c r="L196" s="44"/>
      <c r="N196" s="44"/>
      <c r="O196" s="79"/>
      <c r="P196" s="44"/>
    </row>
    <row r="197" spans="1:16" ht="15.65" customHeight="1" x14ac:dyDescent="0.3">
      <c r="A197" s="251"/>
      <c r="B197" s="238" t="s">
        <v>44</v>
      </c>
      <c r="C197" s="243"/>
      <c r="D197" s="301"/>
      <c r="E197" s="142" t="s">
        <v>1</v>
      </c>
      <c r="F197" s="54">
        <v>539.44100000000003</v>
      </c>
      <c r="G197" s="54">
        <v>407</v>
      </c>
      <c r="H197" s="54">
        <v>382.7779625</v>
      </c>
      <c r="I197" s="54">
        <v>395.50896999999998</v>
      </c>
      <c r="J197" s="143">
        <v>439.41708001920006</v>
      </c>
      <c r="K197" s="143">
        <v>305.56010312496863</v>
      </c>
      <c r="L197" s="44"/>
      <c r="N197" s="44"/>
      <c r="O197" s="79"/>
      <c r="P197" s="44"/>
    </row>
    <row r="198" spans="1:16" ht="15.65" customHeight="1" x14ac:dyDescent="0.3">
      <c r="A198" s="251"/>
      <c r="B198" s="238" t="s">
        <v>45</v>
      </c>
      <c r="C198" s="241"/>
      <c r="D198" s="298"/>
      <c r="E198" s="142" t="s">
        <v>1</v>
      </c>
      <c r="F198" s="54">
        <v>69.494</v>
      </c>
      <c r="G198" s="32" t="s">
        <v>4</v>
      </c>
      <c r="H198" s="32" t="s">
        <v>4</v>
      </c>
      <c r="I198" s="32" t="s">
        <v>4</v>
      </c>
      <c r="J198" s="63" t="s">
        <v>4</v>
      </c>
      <c r="K198" s="63" t="s">
        <v>4</v>
      </c>
    </row>
    <row r="199" spans="1:16" ht="15.65" customHeight="1" x14ac:dyDescent="0.3">
      <c r="A199" s="273"/>
      <c r="B199" s="245" t="s">
        <v>46</v>
      </c>
      <c r="C199" s="246"/>
      <c r="D199" s="286"/>
      <c r="E199" s="144" t="s">
        <v>1</v>
      </c>
      <c r="F199" s="65">
        <v>1.0589999999999999</v>
      </c>
      <c r="G199" s="65">
        <v>3</v>
      </c>
      <c r="H199" s="65">
        <v>0</v>
      </c>
      <c r="I199" s="65">
        <v>0</v>
      </c>
      <c r="J199" s="43">
        <v>2.5516099999999995E-4</v>
      </c>
      <c r="K199" s="43">
        <v>1.0687070000000001</v>
      </c>
      <c r="L199" s="44"/>
    </row>
    <row r="200" spans="1:16" ht="15.65" customHeight="1" x14ac:dyDescent="0.3">
      <c r="A200" s="375" t="s">
        <v>48</v>
      </c>
      <c r="B200" s="375"/>
      <c r="C200" s="375"/>
      <c r="D200" s="375"/>
      <c r="E200" s="375"/>
      <c r="F200" s="375"/>
      <c r="G200" s="375"/>
      <c r="H200" s="375"/>
      <c r="I200" s="375"/>
      <c r="J200" s="375"/>
      <c r="K200" s="376"/>
    </row>
    <row r="202" spans="1:16" ht="15.65" customHeight="1" x14ac:dyDescent="0.3">
      <c r="A202" s="266" t="s">
        <v>139</v>
      </c>
      <c r="F202" s="79"/>
      <c r="G202" s="79"/>
      <c r="H202" s="79"/>
      <c r="I202" s="79"/>
      <c r="J202" s="79"/>
      <c r="K202" s="79"/>
      <c r="L202" s="79"/>
    </row>
    <row r="203" spans="1:16" ht="45" x14ac:dyDescent="0.3">
      <c r="A203" s="223"/>
      <c r="B203" s="365" t="s">
        <v>11</v>
      </c>
      <c r="C203" s="365"/>
      <c r="D203" s="366"/>
      <c r="E203" s="224" t="s">
        <v>12</v>
      </c>
      <c r="F203" s="225" t="s">
        <v>31</v>
      </c>
      <c r="G203" s="226" t="s">
        <v>32</v>
      </c>
      <c r="H203" s="226" t="s">
        <v>33</v>
      </c>
      <c r="I203" s="226" t="s">
        <v>34</v>
      </c>
      <c r="J203" s="227" t="s">
        <v>35</v>
      </c>
      <c r="K203" s="228" t="s">
        <v>36</v>
      </c>
    </row>
    <row r="204" spans="1:16" ht="15.65" customHeight="1" x14ac:dyDescent="0.3">
      <c r="A204" s="317" t="s">
        <v>140</v>
      </c>
      <c r="B204" s="255" t="s">
        <v>14</v>
      </c>
      <c r="C204" s="317"/>
      <c r="D204" s="317"/>
      <c r="E204" s="279" t="s">
        <v>0</v>
      </c>
      <c r="F204" s="25">
        <v>37.482999999999997</v>
      </c>
      <c r="G204" s="25">
        <v>32.700000000000003</v>
      </c>
      <c r="H204" s="25">
        <v>23.885966629832019</v>
      </c>
      <c r="I204" s="25">
        <v>17.543735547566932</v>
      </c>
      <c r="J204" s="26">
        <v>21.245834259112872</v>
      </c>
      <c r="K204" s="171">
        <v>23.611878326498179</v>
      </c>
      <c r="L204" s="145"/>
    </row>
    <row r="205" spans="1:16" ht="15.65" customHeight="1" x14ac:dyDescent="0.3">
      <c r="A205" s="275" t="s">
        <v>110</v>
      </c>
      <c r="B205" s="335" t="s">
        <v>39</v>
      </c>
      <c r="C205" s="239"/>
      <c r="D205" s="295"/>
      <c r="E205" s="282" t="s">
        <v>1</v>
      </c>
      <c r="F205" s="21">
        <v>10.46</v>
      </c>
      <c r="G205" s="21">
        <v>10.3</v>
      </c>
      <c r="H205" s="21">
        <v>10.669499999999999</v>
      </c>
      <c r="I205" s="21">
        <v>6.3322687712665404</v>
      </c>
      <c r="J205" s="22">
        <v>5.7715331868872726</v>
      </c>
      <c r="K205" s="170">
        <v>5.8669874311149997</v>
      </c>
      <c r="L205" s="44"/>
      <c r="N205" s="79"/>
      <c r="O205" s="44"/>
    </row>
    <row r="206" spans="1:16" ht="15.65" customHeight="1" x14ac:dyDescent="0.3">
      <c r="A206" s="252"/>
      <c r="B206" s="238" t="s">
        <v>40</v>
      </c>
      <c r="C206" s="241"/>
      <c r="D206" s="298"/>
      <c r="E206" s="282" t="s">
        <v>1</v>
      </c>
      <c r="F206" s="21">
        <v>7.6999999999999999E-2</v>
      </c>
      <c r="G206" s="21">
        <v>0.1</v>
      </c>
      <c r="H206" s="21">
        <v>6.5667710035042903E-2</v>
      </c>
      <c r="I206" s="21">
        <v>7.1374983656759969E-2</v>
      </c>
      <c r="J206" s="22">
        <v>6.9146516878349967E-2</v>
      </c>
      <c r="K206" s="170">
        <v>0.10684491203510996</v>
      </c>
      <c r="L206" s="44"/>
      <c r="N206" s="79"/>
      <c r="O206" s="44"/>
    </row>
    <row r="207" spans="1:16" ht="15.65" customHeight="1" x14ac:dyDescent="0.3">
      <c r="A207" s="252"/>
      <c r="B207" s="238" t="s">
        <v>41</v>
      </c>
      <c r="C207" s="239"/>
      <c r="D207" s="295"/>
      <c r="E207" s="282" t="s">
        <v>1</v>
      </c>
      <c r="F207" s="21">
        <v>5.6630000000000003</v>
      </c>
      <c r="G207" s="21">
        <v>5.7</v>
      </c>
      <c r="H207" s="21">
        <v>4.6989955425969798</v>
      </c>
      <c r="I207" s="21">
        <v>4.439718211250673</v>
      </c>
      <c r="J207" s="22">
        <v>4.436298404591251</v>
      </c>
      <c r="K207" s="170">
        <v>3.7102292219848865</v>
      </c>
      <c r="L207" s="44"/>
      <c r="N207" s="79"/>
      <c r="O207" s="44"/>
    </row>
    <row r="208" spans="1:16" ht="15.65" customHeight="1" x14ac:dyDescent="0.3">
      <c r="A208" s="252"/>
      <c r="B208" s="238" t="s">
        <v>42</v>
      </c>
      <c r="C208" s="243"/>
      <c r="D208" s="301"/>
      <c r="E208" s="282" t="s">
        <v>1</v>
      </c>
      <c r="F208" s="21">
        <v>18.745999999999999</v>
      </c>
      <c r="G208" s="21">
        <v>15.5</v>
      </c>
      <c r="H208" s="21">
        <v>7.875909</v>
      </c>
      <c r="I208" s="21">
        <v>6.0948979999999988</v>
      </c>
      <c r="J208" s="22">
        <v>10.130663400000001</v>
      </c>
      <c r="K208" s="170">
        <v>9.5890248999999983</v>
      </c>
      <c r="L208" s="44"/>
      <c r="N208" s="79"/>
      <c r="O208" s="44"/>
    </row>
    <row r="209" spans="1:15" ht="15.65" customHeight="1" x14ac:dyDescent="0.3">
      <c r="A209" s="252"/>
      <c r="B209" s="238" t="s">
        <v>43</v>
      </c>
      <c r="C209" s="243"/>
      <c r="D209" s="301"/>
      <c r="E209" s="282" t="s">
        <v>1</v>
      </c>
      <c r="F209" s="21">
        <v>0.77100000000000002</v>
      </c>
      <c r="G209" s="21">
        <v>0.2</v>
      </c>
      <c r="H209" s="21">
        <v>0.1161255647</v>
      </c>
      <c r="I209" s="21">
        <v>0.12245357239295999</v>
      </c>
      <c r="J209" s="22">
        <v>0.13971399066000001</v>
      </c>
      <c r="K209" s="170">
        <v>0.95390512004834394</v>
      </c>
      <c r="L209" s="44"/>
      <c r="N209" s="79"/>
      <c r="O209" s="44"/>
    </row>
    <row r="210" spans="1:15" ht="15.65" customHeight="1" x14ac:dyDescent="0.3">
      <c r="A210" s="252"/>
      <c r="B210" s="238" t="s">
        <v>44</v>
      </c>
      <c r="C210" s="243"/>
      <c r="D210" s="301"/>
      <c r="E210" s="282" t="s">
        <v>1</v>
      </c>
      <c r="F210" s="21">
        <v>1.1890000000000001</v>
      </c>
      <c r="G210" s="21">
        <v>0.9</v>
      </c>
      <c r="H210" s="21">
        <v>0.45976881250000001</v>
      </c>
      <c r="I210" s="21">
        <v>0.48302200900000003</v>
      </c>
      <c r="J210" s="22">
        <v>0.69847876009599985</v>
      </c>
      <c r="K210" s="170">
        <v>3.38488674131484</v>
      </c>
      <c r="L210" s="44"/>
      <c r="N210" s="79"/>
      <c r="O210" s="44"/>
    </row>
    <row r="211" spans="1:15" ht="15.65" customHeight="1" x14ac:dyDescent="0.3">
      <c r="A211" s="252"/>
      <c r="B211" s="238" t="s">
        <v>141</v>
      </c>
      <c r="C211" s="241"/>
      <c r="D211" s="298"/>
      <c r="E211" s="282" t="s">
        <v>1</v>
      </c>
      <c r="F211" s="21">
        <v>0.56499999999999995</v>
      </c>
      <c r="G211" s="71" t="s">
        <v>4</v>
      </c>
      <c r="H211" s="71" t="s">
        <v>4</v>
      </c>
      <c r="I211" s="71" t="s">
        <v>4</v>
      </c>
      <c r="J211" s="72" t="s">
        <v>4</v>
      </c>
      <c r="K211" s="192" t="s">
        <v>4</v>
      </c>
      <c r="N211" s="79"/>
      <c r="O211" s="44"/>
    </row>
    <row r="212" spans="1:15" ht="15.65" customHeight="1" x14ac:dyDescent="0.3">
      <c r="A212" s="274"/>
      <c r="B212" s="245" t="s">
        <v>46</v>
      </c>
      <c r="C212" s="246"/>
      <c r="D212" s="336"/>
      <c r="E212" s="247" t="s">
        <v>1</v>
      </c>
      <c r="F212" s="120">
        <v>1.2E-2</v>
      </c>
      <c r="G212" s="120">
        <v>0</v>
      </c>
      <c r="H212" s="120">
        <v>0</v>
      </c>
      <c r="I212" s="120">
        <v>0</v>
      </c>
      <c r="J212" s="121">
        <v>0</v>
      </c>
      <c r="K212" s="184">
        <v>0</v>
      </c>
      <c r="L212" s="44"/>
      <c r="N212" s="79"/>
    </row>
    <row r="213" spans="1:15" ht="30" customHeight="1" x14ac:dyDescent="0.3">
      <c r="A213" s="337" t="s">
        <v>142</v>
      </c>
      <c r="B213" s="306" t="s">
        <v>14</v>
      </c>
      <c r="C213" s="317"/>
      <c r="D213" s="317"/>
      <c r="E213" s="338" t="s">
        <v>143</v>
      </c>
      <c r="F213" s="146">
        <v>7.1564966334872845E-2</v>
      </c>
      <c r="G213" s="146">
        <v>6.4000000000000001E-2</v>
      </c>
      <c r="H213" s="146">
        <v>5.1999999999999998E-2</v>
      </c>
      <c r="I213" s="146">
        <v>3.4356683632204885E-2</v>
      </c>
      <c r="J213" s="147">
        <v>4.116755527050521E-2</v>
      </c>
      <c r="K213" s="198">
        <v>4.4463401963970188E-2</v>
      </c>
    </row>
    <row r="214" spans="1:15" ht="33.65" customHeight="1" x14ac:dyDescent="0.3">
      <c r="A214" s="375" t="s">
        <v>144</v>
      </c>
      <c r="B214" s="375"/>
      <c r="C214" s="375"/>
      <c r="D214" s="375"/>
      <c r="E214" s="375"/>
      <c r="F214" s="375"/>
      <c r="G214" s="375"/>
      <c r="H214" s="375"/>
      <c r="I214" s="375"/>
      <c r="J214" s="375"/>
      <c r="K214" s="376"/>
    </row>
    <row r="215" spans="1:15" ht="15.65" customHeight="1" x14ac:dyDescent="0.3">
      <c r="C215" s="2"/>
      <c r="D215" s="2"/>
      <c r="F215" s="91"/>
      <c r="G215" s="91"/>
      <c r="H215" s="91"/>
      <c r="I215" s="91"/>
      <c r="J215" s="91"/>
      <c r="K215" s="91"/>
      <c r="L215" s="91"/>
    </row>
    <row r="216" spans="1:15" ht="15.65" customHeight="1" x14ac:dyDescent="0.3">
      <c r="A216" s="266" t="s">
        <v>145</v>
      </c>
      <c r="F216" s="122"/>
      <c r="G216" s="122"/>
      <c r="H216" s="122"/>
      <c r="I216" s="122"/>
      <c r="J216" s="168"/>
    </row>
    <row r="217" spans="1:15" ht="15" x14ac:dyDescent="0.3">
      <c r="A217" s="223"/>
      <c r="B217" s="365" t="s">
        <v>11</v>
      </c>
      <c r="C217" s="365"/>
      <c r="D217" s="366"/>
      <c r="E217" s="224" t="s">
        <v>12</v>
      </c>
      <c r="F217" s="226" t="s">
        <v>32</v>
      </c>
      <c r="G217" s="226" t="s">
        <v>33</v>
      </c>
      <c r="H217" s="226" t="s">
        <v>34</v>
      </c>
      <c r="I217" s="227" t="s">
        <v>35</v>
      </c>
      <c r="J217" s="228" t="s">
        <v>36</v>
      </c>
    </row>
    <row r="218" spans="1:15" ht="15" customHeight="1" x14ac:dyDescent="0.3">
      <c r="A218" s="339" t="s">
        <v>146</v>
      </c>
      <c r="B218" s="306" t="s">
        <v>14</v>
      </c>
      <c r="C218" s="313" t="s">
        <v>147</v>
      </c>
      <c r="D218" s="340"/>
      <c r="E218" s="27" t="s">
        <v>0</v>
      </c>
      <c r="F218" s="62">
        <v>10.4</v>
      </c>
      <c r="G218" s="62">
        <v>7.5</v>
      </c>
      <c r="H218" s="62">
        <v>6.3109999999999999</v>
      </c>
      <c r="I218" s="61">
        <v>7.9189999999999996</v>
      </c>
      <c r="J218" s="162">
        <v>7.772589196307492</v>
      </c>
    </row>
    <row r="219" spans="1:15" ht="15" customHeight="1" x14ac:dyDescent="0.3">
      <c r="A219" s="271"/>
      <c r="B219" s="251"/>
      <c r="C219" s="308" t="s">
        <v>148</v>
      </c>
      <c r="D219" s="341"/>
      <c r="E219" s="29" t="s">
        <v>1</v>
      </c>
      <c r="F219" s="55">
        <v>7.7</v>
      </c>
      <c r="G219" s="55">
        <v>6</v>
      </c>
      <c r="H219" s="55">
        <v>4.8639999999999999</v>
      </c>
      <c r="I219" s="53">
        <v>3.8540000000000001</v>
      </c>
      <c r="J219" s="74">
        <v>3.1634032387224997</v>
      </c>
    </row>
    <row r="220" spans="1:15" ht="15" customHeight="1" x14ac:dyDescent="0.3">
      <c r="A220" s="271"/>
      <c r="B220" s="251"/>
      <c r="C220" s="308" t="s">
        <v>149</v>
      </c>
      <c r="D220" s="341"/>
      <c r="E220" s="29" t="s">
        <v>1</v>
      </c>
      <c r="F220" s="55">
        <v>1.4</v>
      </c>
      <c r="G220" s="55">
        <v>1.2</v>
      </c>
      <c r="H220" s="55">
        <v>1.32</v>
      </c>
      <c r="I220" s="53">
        <v>1.1819999999999999</v>
      </c>
      <c r="J220" s="74">
        <v>2.42693</v>
      </c>
    </row>
    <row r="221" spans="1:15" ht="15" customHeight="1" x14ac:dyDescent="0.3">
      <c r="A221" s="271"/>
      <c r="B221" s="251"/>
      <c r="C221" s="308" t="s">
        <v>150</v>
      </c>
      <c r="D221" s="341"/>
      <c r="E221" s="29" t="s">
        <v>1</v>
      </c>
      <c r="F221" s="55">
        <v>7.8</v>
      </c>
      <c r="G221" s="55">
        <v>5</v>
      </c>
      <c r="H221" s="55">
        <v>1.248</v>
      </c>
      <c r="I221" s="53">
        <v>2.3450000000000002</v>
      </c>
      <c r="J221" s="74">
        <v>1.5288583200000003</v>
      </c>
    </row>
    <row r="222" spans="1:15" ht="15" customHeight="1" x14ac:dyDescent="0.3">
      <c r="A222" s="271"/>
      <c r="B222" s="251"/>
      <c r="C222" s="308" t="s">
        <v>151</v>
      </c>
      <c r="D222" s="341"/>
      <c r="E222" s="29" t="s">
        <v>1</v>
      </c>
      <c r="F222" s="55">
        <v>1.8</v>
      </c>
      <c r="G222" s="55">
        <v>1.5</v>
      </c>
      <c r="H222" s="55">
        <v>1.2390000000000001</v>
      </c>
      <c r="I222" s="53">
        <v>1.306</v>
      </c>
      <c r="J222" s="74">
        <v>1.3698067686928805</v>
      </c>
    </row>
    <row r="223" spans="1:15" ht="15" customHeight="1" x14ac:dyDescent="0.3">
      <c r="A223" s="271"/>
      <c r="B223" s="251"/>
      <c r="C223" s="308" t="s">
        <v>152</v>
      </c>
      <c r="D223" s="341"/>
      <c r="E223" s="29" t="s">
        <v>1</v>
      </c>
      <c r="F223" s="148">
        <v>0</v>
      </c>
      <c r="G223" s="148">
        <v>0</v>
      </c>
      <c r="H223" s="148">
        <v>0</v>
      </c>
      <c r="I223" s="61">
        <v>1.6739999999999999</v>
      </c>
      <c r="J223" s="161">
        <v>1.0701421822895107</v>
      </c>
    </row>
    <row r="224" spans="1:15" ht="15" customHeight="1" x14ac:dyDescent="0.3">
      <c r="A224" s="342"/>
      <c r="B224" s="273"/>
      <c r="C224" s="315" t="s">
        <v>153</v>
      </c>
      <c r="D224" s="343"/>
      <c r="E224" s="38" t="s">
        <v>1</v>
      </c>
      <c r="F224" s="149">
        <v>3.6</v>
      </c>
      <c r="G224" s="149">
        <v>2.7</v>
      </c>
      <c r="H224" s="149">
        <v>2.5619999999999994</v>
      </c>
      <c r="I224" s="76">
        <v>2.9658342591128721</v>
      </c>
      <c r="J224" s="77">
        <v>4.0036162584857999</v>
      </c>
      <c r="K224" s="123"/>
    </row>
    <row r="225" spans="1:12" ht="15" customHeight="1" x14ac:dyDescent="0.3">
      <c r="A225" s="252" t="s">
        <v>154</v>
      </c>
      <c r="F225" s="50"/>
      <c r="G225" s="50"/>
      <c r="H225" s="50"/>
      <c r="I225" s="50"/>
      <c r="J225" s="50"/>
      <c r="K225" s="123"/>
    </row>
    <row r="226" spans="1:12" ht="15.65" customHeight="1" x14ac:dyDescent="0.3">
      <c r="C226" s="2"/>
      <c r="D226" s="2"/>
      <c r="F226" s="91"/>
      <c r="G226" s="91"/>
      <c r="H226" s="91"/>
      <c r="I226" s="91"/>
      <c r="J226" s="91"/>
      <c r="K226" s="91"/>
      <c r="L226" s="91"/>
    </row>
    <row r="227" spans="1:12" ht="15.65" customHeight="1" x14ac:dyDescent="0.3">
      <c r="A227" s="293" t="s">
        <v>155</v>
      </c>
      <c r="F227" s="91"/>
      <c r="G227" s="91"/>
      <c r="H227" s="91"/>
      <c r="I227" s="91"/>
      <c r="J227" s="91"/>
      <c r="K227" s="91"/>
      <c r="L227" s="91"/>
    </row>
    <row r="228" spans="1:12" ht="15" x14ac:dyDescent="0.3">
      <c r="A228" s="223"/>
      <c r="B228" s="365" t="s">
        <v>11</v>
      </c>
      <c r="C228" s="365"/>
      <c r="D228" s="366"/>
      <c r="E228" s="224" t="s">
        <v>12</v>
      </c>
      <c r="F228" s="226" t="s">
        <v>32</v>
      </c>
      <c r="G228" s="226" t="s">
        <v>33</v>
      </c>
      <c r="H228" s="226" t="s">
        <v>34</v>
      </c>
      <c r="I228" s="227" t="s">
        <v>35</v>
      </c>
      <c r="J228" s="228" t="s">
        <v>36</v>
      </c>
    </row>
    <row r="229" spans="1:12" ht="15.65" customHeight="1" x14ac:dyDescent="0.3">
      <c r="A229" s="252" t="s">
        <v>156</v>
      </c>
      <c r="B229" s="306" t="s">
        <v>14</v>
      </c>
      <c r="C229" s="344" t="s">
        <v>157</v>
      </c>
      <c r="D229" s="345"/>
      <c r="E229" s="346" t="s">
        <v>0</v>
      </c>
      <c r="F229" s="150">
        <v>127.72830920045671</v>
      </c>
      <c r="G229" s="150">
        <v>104.00556549404945</v>
      </c>
      <c r="H229" s="150">
        <v>94.68694113111134</v>
      </c>
      <c r="I229" s="22">
        <v>107.13708420075677</v>
      </c>
      <c r="J229" s="193">
        <v>116.7623052027279</v>
      </c>
    </row>
    <row r="230" spans="1:12" ht="30" customHeight="1" x14ac:dyDescent="0.3">
      <c r="A230" s="252"/>
      <c r="B230" s="273"/>
      <c r="C230" s="371" t="s">
        <v>158</v>
      </c>
      <c r="D230" s="372"/>
      <c r="E230" s="247" t="s">
        <v>143</v>
      </c>
      <c r="F230" s="151">
        <v>0.3</v>
      </c>
      <c r="G230" s="151">
        <v>0.27</v>
      </c>
      <c r="H230" s="151">
        <v>0.23</v>
      </c>
      <c r="I230" s="152">
        <v>0.26002631934245762</v>
      </c>
      <c r="J230" s="194">
        <v>0.27855729731927986</v>
      </c>
    </row>
    <row r="231" spans="1:12" ht="15.65" customHeight="1" x14ac:dyDescent="0.3">
      <c r="A231" s="252"/>
      <c r="B231" s="306" t="s">
        <v>14</v>
      </c>
      <c r="C231" s="344" t="s">
        <v>159</v>
      </c>
      <c r="D231" s="345"/>
      <c r="E231" s="346" t="s">
        <v>0</v>
      </c>
      <c r="F231" s="150">
        <v>58.504067528791552</v>
      </c>
      <c r="G231" s="150">
        <v>68.131221599367592</v>
      </c>
      <c r="H231" s="150">
        <v>73.345197489821373</v>
      </c>
      <c r="I231" s="153">
        <v>73.094372026332124</v>
      </c>
      <c r="J231" s="193">
        <v>84.781559713193047</v>
      </c>
    </row>
    <row r="232" spans="1:12" ht="30" customHeight="1" x14ac:dyDescent="0.3">
      <c r="A232" s="274"/>
      <c r="B232" s="273"/>
      <c r="C232" s="371" t="s">
        <v>160</v>
      </c>
      <c r="D232" s="372"/>
      <c r="E232" s="232" t="s">
        <v>143</v>
      </c>
      <c r="F232" s="154">
        <v>0.14000000000000001</v>
      </c>
      <c r="G232" s="154">
        <v>0.18</v>
      </c>
      <c r="H232" s="154">
        <v>0.18</v>
      </c>
      <c r="I232" s="40">
        <v>0.17740319016933995</v>
      </c>
      <c r="J232" s="173">
        <v>0.20226152691329741</v>
      </c>
    </row>
    <row r="233" spans="1:12" ht="18" customHeight="1" x14ac:dyDescent="0.3">
      <c r="A233" s="78"/>
      <c r="B233" s="78"/>
      <c r="C233" s="78"/>
      <c r="D233" s="78"/>
      <c r="E233" s="78"/>
      <c r="F233" s="78"/>
      <c r="G233" s="78"/>
      <c r="H233" s="78"/>
      <c r="I233" s="78"/>
      <c r="J233" s="78"/>
    </row>
    <row r="234" spans="1:12" ht="15.65" customHeight="1" x14ac:dyDescent="0.35">
      <c r="A234" s="310" t="s">
        <v>170</v>
      </c>
      <c r="B234" s="11"/>
      <c r="C234" s="23"/>
      <c r="D234" s="23"/>
      <c r="E234" s="119"/>
      <c r="F234" s="23"/>
      <c r="G234" s="23"/>
      <c r="H234" s="23"/>
      <c r="I234" s="23"/>
      <c r="J234" s="155"/>
      <c r="K234" s="91"/>
      <c r="L234" s="91"/>
    </row>
    <row r="235" spans="1:12" ht="15" x14ac:dyDescent="0.3">
      <c r="A235" s="223"/>
      <c r="B235" s="365" t="s">
        <v>11</v>
      </c>
      <c r="C235" s="365"/>
      <c r="D235" s="366"/>
      <c r="E235" s="224" t="s">
        <v>12</v>
      </c>
      <c r="F235" s="226" t="s">
        <v>32</v>
      </c>
      <c r="G235" s="226" t="s">
        <v>33</v>
      </c>
      <c r="H235" s="226" t="s">
        <v>34</v>
      </c>
      <c r="I235" s="227" t="s">
        <v>35</v>
      </c>
      <c r="J235" s="228" t="s">
        <v>36</v>
      </c>
    </row>
    <row r="236" spans="1:12" ht="15.65" customHeight="1" x14ac:dyDescent="0.3">
      <c r="A236" s="307" t="s">
        <v>161</v>
      </c>
      <c r="B236" s="251" t="s">
        <v>14</v>
      </c>
      <c r="C236" s="313" t="s">
        <v>162</v>
      </c>
      <c r="D236" s="347"/>
      <c r="E236" s="348" t="s">
        <v>0</v>
      </c>
      <c r="F236" s="21">
        <v>217.13696999999999</v>
      </c>
      <c r="G236" s="21">
        <v>222.76860024786734</v>
      </c>
      <c r="H236" s="21">
        <v>199.59584525216653</v>
      </c>
      <c r="I236" s="22">
        <v>27.21522621239691</v>
      </c>
      <c r="J236" s="193">
        <v>29.541322145715501</v>
      </c>
    </row>
    <row r="237" spans="1:12" ht="30" customHeight="1" x14ac:dyDescent="0.3">
      <c r="A237" s="252"/>
      <c r="B237" s="251"/>
      <c r="C237" s="363" t="s">
        <v>163</v>
      </c>
      <c r="D237" s="364"/>
      <c r="E237" s="316" t="s">
        <v>143</v>
      </c>
      <c r="F237" s="156">
        <v>0.51</v>
      </c>
      <c r="G237" s="156">
        <v>0.57999999999999996</v>
      </c>
      <c r="H237" s="156">
        <v>0.48</v>
      </c>
      <c r="I237" s="157">
        <v>6.6052526581939178E-2</v>
      </c>
      <c r="J237" s="195">
        <v>7.0476091079747269E-2</v>
      </c>
    </row>
    <row r="238" spans="1:12" ht="15.65" customHeight="1" x14ac:dyDescent="0.3">
      <c r="A238" s="252"/>
      <c r="B238" s="251"/>
      <c r="C238" s="313" t="s">
        <v>164</v>
      </c>
      <c r="D238" s="349"/>
      <c r="E238" s="348" t="s">
        <v>0</v>
      </c>
      <c r="F238" s="21">
        <v>244.69767294999997</v>
      </c>
      <c r="G238" s="21">
        <v>258.24602300387903</v>
      </c>
      <c r="H238" s="21">
        <v>235.0415596049242</v>
      </c>
      <c r="I238" s="22">
        <v>38.903477028947023</v>
      </c>
      <c r="J238" s="170">
        <v>37.563713278551162</v>
      </c>
    </row>
    <row r="239" spans="1:12" ht="30" customHeight="1" x14ac:dyDescent="0.3">
      <c r="A239" s="252"/>
      <c r="B239" s="251"/>
      <c r="C239" s="363" t="s">
        <v>165</v>
      </c>
      <c r="D239" s="364"/>
      <c r="E239" s="316" t="s">
        <v>143</v>
      </c>
      <c r="F239" s="156">
        <v>0.57999999999999996</v>
      </c>
      <c r="G239" s="156">
        <v>0.68</v>
      </c>
      <c r="H239" s="156">
        <v>0.56000000000000005</v>
      </c>
      <c r="I239" s="157">
        <v>9.4420414900459743E-2</v>
      </c>
      <c r="J239" s="195">
        <v>8.9614935487802416E-2</v>
      </c>
    </row>
    <row r="240" spans="1:12" ht="15.65" customHeight="1" x14ac:dyDescent="0.3">
      <c r="A240" s="252"/>
      <c r="B240" s="251"/>
      <c r="C240" s="313" t="s">
        <v>166</v>
      </c>
      <c r="D240" s="349"/>
      <c r="E240" s="348" t="s">
        <v>0</v>
      </c>
      <c r="F240" s="21">
        <v>54.970548205773362</v>
      </c>
      <c r="G240" s="21">
        <v>53.225795928578989</v>
      </c>
      <c r="H240" s="21">
        <v>46.507853272544196</v>
      </c>
      <c r="I240" s="22">
        <v>9.992516695627959</v>
      </c>
      <c r="J240" s="170">
        <v>12.924685044881169</v>
      </c>
    </row>
    <row r="241" spans="1:19" ht="30" customHeight="1" x14ac:dyDescent="0.3">
      <c r="A241" s="252"/>
      <c r="B241" s="251"/>
      <c r="C241" s="363" t="s">
        <v>167</v>
      </c>
      <c r="D241" s="364"/>
      <c r="E241" s="316" t="s">
        <v>143</v>
      </c>
      <c r="F241" s="120">
        <v>0.13</v>
      </c>
      <c r="G241" s="120">
        <v>0.14000000000000001</v>
      </c>
      <c r="H241" s="120">
        <v>0.11</v>
      </c>
      <c r="I241" s="121">
        <v>1.936226548422142E-2</v>
      </c>
      <c r="J241" s="184">
        <v>3.0834140594895532E-2</v>
      </c>
    </row>
    <row r="242" spans="1:19" ht="15.65" customHeight="1" x14ac:dyDescent="0.3">
      <c r="A242" s="252"/>
      <c r="B242" s="251"/>
      <c r="C242" s="313" t="s">
        <v>168</v>
      </c>
      <c r="D242" s="349"/>
      <c r="E242" s="348" t="s">
        <v>0</v>
      </c>
      <c r="F242" s="21">
        <v>49.617959436000007</v>
      </c>
      <c r="G242" s="21">
        <v>112.99782026336753</v>
      </c>
      <c r="H242" s="21">
        <v>132.41372770000001</v>
      </c>
      <c r="I242" s="22">
        <v>64.732153834480002</v>
      </c>
      <c r="J242" s="170">
        <v>62.01261768093525</v>
      </c>
    </row>
    <row r="243" spans="1:19" ht="30" customHeight="1" x14ac:dyDescent="0.3">
      <c r="A243" s="274"/>
      <c r="B243" s="273"/>
      <c r="C243" s="363" t="s">
        <v>169</v>
      </c>
      <c r="D243" s="364"/>
      <c r="E243" s="316" t="s">
        <v>143</v>
      </c>
      <c r="F243" s="13">
        <v>0.12</v>
      </c>
      <c r="G243" s="13">
        <v>0.25</v>
      </c>
      <c r="H243" s="13">
        <v>0.26</v>
      </c>
      <c r="I243" s="14">
        <v>0.1254299778610376</v>
      </c>
      <c r="J243" s="43">
        <v>0.11677562914133284</v>
      </c>
    </row>
    <row r="244" spans="1:19" ht="15.65" customHeight="1" x14ac:dyDescent="0.35">
      <c r="A244" s="6"/>
      <c r="C244" s="6"/>
      <c r="J244" s="158"/>
      <c r="N244" s="159"/>
    </row>
    <row r="245" spans="1:19" ht="15.65" customHeight="1" x14ac:dyDescent="0.3">
      <c r="A245" s="272" t="s">
        <v>171</v>
      </c>
      <c r="F245" s="138"/>
    </row>
    <row r="246" spans="1:19" s="210" customFormat="1" ht="2.5" customHeight="1" x14ac:dyDescent="0.3">
      <c r="A246" s="211"/>
      <c r="B246" s="212"/>
      <c r="C246" s="213"/>
      <c r="D246" s="213"/>
      <c r="E246" s="214"/>
      <c r="F246" s="213"/>
      <c r="G246" s="215"/>
      <c r="H246" s="216"/>
      <c r="I246" s="213"/>
      <c r="J246" s="215"/>
      <c r="K246" s="216"/>
      <c r="L246" s="206"/>
      <c r="M246" s="208"/>
      <c r="N246" s="209"/>
      <c r="O246" s="206"/>
      <c r="P246" s="208"/>
      <c r="Q246" s="216"/>
      <c r="S246" s="206"/>
    </row>
    <row r="247" spans="1:19" ht="15.65" customHeight="1" x14ac:dyDescent="0.3">
      <c r="A247" s="6"/>
      <c r="F247" s="138"/>
    </row>
    <row r="248" spans="1:19" ht="15.65" customHeight="1" x14ac:dyDescent="0.3">
      <c r="A248" s="222" t="s">
        <v>171</v>
      </c>
      <c r="F248" s="79"/>
      <c r="G248" s="79"/>
      <c r="H248" s="79"/>
      <c r="I248" s="79"/>
      <c r="J248" s="79"/>
      <c r="K248" s="79"/>
      <c r="L248" s="79"/>
    </row>
    <row r="249" spans="1:19" ht="15" x14ac:dyDescent="0.3">
      <c r="A249" s="223"/>
      <c r="B249" s="365" t="s">
        <v>11</v>
      </c>
      <c r="C249" s="365"/>
      <c r="D249" s="366"/>
      <c r="E249" s="224" t="s">
        <v>12</v>
      </c>
      <c r="F249" s="226" t="s">
        <v>32</v>
      </c>
      <c r="G249" s="226" t="s">
        <v>33</v>
      </c>
      <c r="H249" s="226" t="s">
        <v>34</v>
      </c>
      <c r="I249" s="227" t="s">
        <v>35</v>
      </c>
      <c r="J249" s="228" t="s">
        <v>36</v>
      </c>
    </row>
    <row r="250" spans="1:19" ht="15.65" customHeight="1" x14ac:dyDescent="0.3">
      <c r="A250" s="294" t="s">
        <v>172</v>
      </c>
      <c r="B250" s="255" t="s">
        <v>14</v>
      </c>
      <c r="C250" s="294"/>
      <c r="D250" s="309"/>
      <c r="E250" s="279" t="s">
        <v>173</v>
      </c>
      <c r="F250" s="197">
        <v>128.49796466726636</v>
      </c>
      <c r="G250" s="197">
        <v>108.4662916117785</v>
      </c>
      <c r="H250" s="26">
        <v>149.14526754399253</v>
      </c>
      <c r="I250" s="171">
        <v>157.67815448724176</v>
      </c>
      <c r="J250" s="171">
        <v>937.92968819817497</v>
      </c>
    </row>
    <row r="251" spans="1:19" ht="15.65" customHeight="1" x14ac:dyDescent="0.3">
      <c r="A251" s="275" t="s">
        <v>110</v>
      </c>
      <c r="B251" s="335" t="s">
        <v>39</v>
      </c>
      <c r="C251" s="251"/>
      <c r="D251" s="295"/>
      <c r="E251" s="282" t="s">
        <v>173</v>
      </c>
      <c r="F251" s="93">
        <v>1.984</v>
      </c>
      <c r="G251" s="93">
        <v>2.234</v>
      </c>
      <c r="H251" s="31">
        <v>2.6389999999999998</v>
      </c>
      <c r="I251" s="143">
        <v>2.3956854227399997</v>
      </c>
      <c r="J251" s="143">
        <v>4.517151546700001</v>
      </c>
    </row>
    <row r="252" spans="1:19" ht="15.65" customHeight="1" x14ac:dyDescent="0.3">
      <c r="A252" s="252"/>
      <c r="B252" s="238" t="s">
        <v>40</v>
      </c>
      <c r="C252" s="297"/>
      <c r="D252" s="298"/>
      <c r="E252" s="262" t="s">
        <v>173</v>
      </c>
      <c r="F252" s="95">
        <v>0.68645435244999997</v>
      </c>
      <c r="G252" s="95">
        <v>0.66500000000000004</v>
      </c>
      <c r="H252" s="31">
        <v>0.754</v>
      </c>
      <c r="I252" s="143">
        <v>0.68760119764520211</v>
      </c>
      <c r="J252" s="143">
        <v>2.9641776484954456</v>
      </c>
    </row>
    <row r="253" spans="1:19" ht="15.65" customHeight="1" x14ac:dyDescent="0.3">
      <c r="A253" s="252"/>
      <c r="B253" s="238" t="s">
        <v>41</v>
      </c>
      <c r="C253" s="251"/>
      <c r="D253" s="295"/>
      <c r="E253" s="262" t="s">
        <v>173</v>
      </c>
      <c r="F253" s="95">
        <v>95.51475469627141</v>
      </c>
      <c r="G253" s="95">
        <v>85.841560780613108</v>
      </c>
      <c r="H253" s="31">
        <v>124.324734860052</v>
      </c>
      <c r="I253" s="143">
        <v>132.29880615159598</v>
      </c>
      <c r="J253" s="143">
        <v>761.35136123958159</v>
      </c>
      <c r="M253" s="6"/>
    </row>
    <row r="254" spans="1:19" ht="15.65" customHeight="1" x14ac:dyDescent="0.3">
      <c r="A254" s="252"/>
      <c r="B254" s="238" t="s">
        <v>42</v>
      </c>
      <c r="C254" s="300"/>
      <c r="D254" s="301"/>
      <c r="E254" s="262" t="s">
        <v>173</v>
      </c>
      <c r="F254" s="95">
        <v>10.331081533199853</v>
      </c>
      <c r="G254" s="95">
        <v>4.7727308311654033</v>
      </c>
      <c r="H254" s="31">
        <v>4.8525326839405141</v>
      </c>
      <c r="I254" s="143">
        <v>5.1945161500319239</v>
      </c>
      <c r="J254" s="143">
        <v>22.77901839500036</v>
      </c>
    </row>
    <row r="255" spans="1:19" ht="15.65" customHeight="1" x14ac:dyDescent="0.3">
      <c r="A255" s="252"/>
      <c r="B255" s="238" t="s">
        <v>43</v>
      </c>
      <c r="C255" s="300"/>
      <c r="D255" s="301"/>
      <c r="E255" s="262" t="s">
        <v>173</v>
      </c>
      <c r="F255" s="95">
        <v>4.9043479770000005</v>
      </c>
      <c r="G255" s="95">
        <v>4.1970000000000001</v>
      </c>
      <c r="H255" s="31">
        <v>4.6479999999999997</v>
      </c>
      <c r="I255" s="143">
        <v>5.0769802791999998</v>
      </c>
      <c r="J255" s="143">
        <v>4.830039184804817</v>
      </c>
    </row>
    <row r="256" spans="1:19" ht="15.65" customHeight="1" x14ac:dyDescent="0.3">
      <c r="A256" s="252"/>
      <c r="B256" s="238" t="s">
        <v>44</v>
      </c>
      <c r="C256" s="297"/>
      <c r="D256" s="298"/>
      <c r="E256" s="262" t="s">
        <v>173</v>
      </c>
      <c r="F256" s="95">
        <v>14.868278188345101</v>
      </c>
      <c r="G256" s="95">
        <v>10.566000000000001</v>
      </c>
      <c r="H256" s="31">
        <v>11.382</v>
      </c>
      <c r="I256" s="143">
        <v>11.521565286028641</v>
      </c>
      <c r="J256" s="143">
        <v>140.98672602576684</v>
      </c>
    </row>
    <row r="257" spans="1:10" ht="15.65" customHeight="1" x14ac:dyDescent="0.3">
      <c r="A257" s="274"/>
      <c r="B257" s="245" t="s">
        <v>46</v>
      </c>
      <c r="C257" s="273"/>
      <c r="D257" s="286"/>
      <c r="E257" s="247" t="s">
        <v>173</v>
      </c>
      <c r="F257" s="97">
        <v>0.20904792</v>
      </c>
      <c r="G257" s="97">
        <v>0.19</v>
      </c>
      <c r="H257" s="121">
        <v>0.54500000000000004</v>
      </c>
      <c r="I257" s="184">
        <v>0.503</v>
      </c>
      <c r="J257" s="184">
        <v>0.50121415782590006</v>
      </c>
    </row>
    <row r="258" spans="1:10" ht="15.65" customHeight="1" x14ac:dyDescent="0.3">
      <c r="A258" s="273" t="s">
        <v>174</v>
      </c>
      <c r="B258" s="255" t="s">
        <v>14</v>
      </c>
      <c r="C258" s="273"/>
      <c r="D258" s="286"/>
      <c r="E258" s="279" t="s">
        <v>175</v>
      </c>
      <c r="F258" s="92">
        <v>252.1248767163724</v>
      </c>
      <c r="G258" s="92">
        <v>237.31769892589338</v>
      </c>
      <c r="H258" s="14">
        <v>292.07345943054645</v>
      </c>
      <c r="I258" s="43">
        <v>305.52926567336539</v>
      </c>
      <c r="J258" s="43">
        <v>1766.2103862993094</v>
      </c>
    </row>
    <row r="259" spans="1:10" ht="15.65" customHeight="1" x14ac:dyDescent="0.3">
      <c r="A259" s="252" t="s">
        <v>176</v>
      </c>
    </row>
    <row r="260" spans="1:10" ht="15.65" customHeight="1" x14ac:dyDescent="0.3">
      <c r="F260" s="196"/>
      <c r="G260" s="196"/>
      <c r="H260" s="196"/>
      <c r="I260" s="196"/>
      <c r="J260" s="196"/>
    </row>
    <row r="261" spans="1:10" ht="15.65" customHeight="1" x14ac:dyDescent="0.3">
      <c r="F261" s="196"/>
      <c r="G261" s="196"/>
      <c r="H261" s="196"/>
      <c r="I261" s="196"/>
      <c r="J261" s="196"/>
    </row>
    <row r="262" spans="1:10" ht="15.65" customHeight="1" x14ac:dyDescent="0.3">
      <c r="F262" s="196"/>
      <c r="G262" s="196"/>
      <c r="H262" s="196"/>
      <c r="I262" s="196"/>
      <c r="J262" s="196"/>
    </row>
    <row r="263" spans="1:10" ht="15.65" customHeight="1" x14ac:dyDescent="0.3">
      <c r="F263" s="196"/>
      <c r="G263" s="196"/>
      <c r="H263" s="196"/>
      <c r="I263" s="196"/>
      <c r="J263" s="196"/>
    </row>
    <row r="264" spans="1:10" ht="15.65" customHeight="1" x14ac:dyDescent="0.3">
      <c r="F264" s="196"/>
      <c r="G264" s="196"/>
      <c r="H264" s="196"/>
      <c r="I264" s="196"/>
      <c r="J264" s="196"/>
    </row>
    <row r="265" spans="1:10" ht="15.65" customHeight="1" x14ac:dyDescent="0.3">
      <c r="F265" s="196"/>
      <c r="G265" s="196"/>
      <c r="H265" s="196"/>
      <c r="I265" s="196"/>
      <c r="J265" s="196"/>
    </row>
    <row r="266" spans="1:10" ht="15.65" customHeight="1" x14ac:dyDescent="0.3">
      <c r="F266" s="196"/>
      <c r="G266" s="196"/>
      <c r="H266" s="196"/>
      <c r="I266" s="196"/>
      <c r="J266" s="196"/>
    </row>
    <row r="275" spans="1:15" s="2" customFormat="1" ht="15.65" customHeight="1" x14ac:dyDescent="0.3">
      <c r="A275" s="3"/>
      <c r="C275" s="3"/>
      <c r="D275" s="3"/>
      <c r="E275" s="4"/>
      <c r="F275" s="3"/>
      <c r="G275" s="3"/>
      <c r="H275" s="3"/>
      <c r="I275" s="3"/>
      <c r="J275" s="3"/>
      <c r="K275" s="3"/>
      <c r="L275" s="3"/>
      <c r="M275" s="3"/>
      <c r="N275" s="3"/>
      <c r="O275" s="3"/>
    </row>
  </sheetData>
  <mergeCells count="60">
    <mergeCell ref="B10:D10"/>
    <mergeCell ref="C11:D11"/>
    <mergeCell ref="C12:D12"/>
    <mergeCell ref="C13:D13"/>
    <mergeCell ref="C14:D14"/>
    <mergeCell ref="C59:D59"/>
    <mergeCell ref="C16:D16"/>
    <mergeCell ref="C17:D17"/>
    <mergeCell ref="C18:D18"/>
    <mergeCell ref="C19:D19"/>
    <mergeCell ref="C22:D22"/>
    <mergeCell ref="B25:D25"/>
    <mergeCell ref="A45:K45"/>
    <mergeCell ref="B48:D48"/>
    <mergeCell ref="B56:D56"/>
    <mergeCell ref="C57:D57"/>
    <mergeCell ref="C58:D58"/>
    <mergeCell ref="C71:D71"/>
    <mergeCell ref="C60:D60"/>
    <mergeCell ref="C61:D61"/>
    <mergeCell ref="C62:D62"/>
    <mergeCell ref="C63:D63"/>
    <mergeCell ref="C64:D64"/>
    <mergeCell ref="C65:D65"/>
    <mergeCell ref="C66:D66"/>
    <mergeCell ref="C67:D67"/>
    <mergeCell ref="C68:D68"/>
    <mergeCell ref="C69:D69"/>
    <mergeCell ref="C70:D70"/>
    <mergeCell ref="B153:D153"/>
    <mergeCell ref="A169:K169"/>
    <mergeCell ref="B172:D172"/>
    <mergeCell ref="C72:D72"/>
    <mergeCell ref="A74:K77"/>
    <mergeCell ref="B83:D83"/>
    <mergeCell ref="B98:D98"/>
    <mergeCell ref="A100:A107"/>
    <mergeCell ref="B113:D113"/>
    <mergeCell ref="B249:D249"/>
    <mergeCell ref="A4:K4"/>
    <mergeCell ref="C119:D119"/>
    <mergeCell ref="A182:A183"/>
    <mergeCell ref="C230:D230"/>
    <mergeCell ref="C232:D232"/>
    <mergeCell ref="C237:D237"/>
    <mergeCell ref="A174:A181"/>
    <mergeCell ref="A184:K184"/>
    <mergeCell ref="B190:D190"/>
    <mergeCell ref="A200:K200"/>
    <mergeCell ref="B203:D203"/>
    <mergeCell ref="A214:K214"/>
    <mergeCell ref="B122:D122"/>
    <mergeCell ref="B126:D126"/>
    <mergeCell ref="B139:D139"/>
    <mergeCell ref="C239:D239"/>
    <mergeCell ref="C241:D241"/>
    <mergeCell ref="C243:D243"/>
    <mergeCell ref="B217:D217"/>
    <mergeCell ref="B228:D228"/>
    <mergeCell ref="B235:D235"/>
  </mergeCells>
  <phoneticPr fontId="3"/>
  <pageMargins left="0.59055118110236215" right="0.59055118110236215" top="0.59055118110236215" bottom="0.59055118110236215" header="0.31496062992125984" footer="0.31496062992125984"/>
  <pageSetup paperSize="9" scale="51" fitToHeight="0" orientation="landscape" r:id="rId1"/>
  <drawing r:id="rId2"/>
  <legacyDrawing r:id="rId3"/>
  <oleObjects>
    <mc:AlternateContent xmlns:mc="http://schemas.openxmlformats.org/markup-compatibility/2006">
      <mc:Choice Requires="x14">
        <oleObject progId="PBrush" shapeId="15361" r:id="rId4">
          <objectPr defaultSize="0" autoPict="0" r:id="rId5">
            <anchor moveWithCells="1" sizeWithCells="1">
              <from>
                <xdr:col>12</xdr:col>
                <xdr:colOff>6350</xdr:colOff>
                <xdr:row>96</xdr:row>
                <xdr:rowOff>0</xdr:rowOff>
              </from>
              <to>
                <xdr:col>13</xdr:col>
                <xdr:colOff>1371600</xdr:colOff>
                <xdr:row>96</xdr:row>
                <xdr:rowOff>0</xdr:rowOff>
              </to>
            </anchor>
          </objectPr>
        </oleObject>
      </mc:Choice>
      <mc:Fallback>
        <oleObject progId="PBrush" shapeId="15361"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Environmental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淡路　政夫</dc:creator>
  <cp:lastModifiedBy>西潟　愛香</cp:lastModifiedBy>
  <cp:lastPrinted>2024-07-17T04:21:16Z</cp:lastPrinted>
  <dcterms:created xsi:type="dcterms:W3CDTF">2023-01-31T01:37:22Z</dcterms:created>
  <dcterms:modified xsi:type="dcterms:W3CDTF">2024-07-17T04:22:43Z</dcterms:modified>
</cp:coreProperties>
</file>